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'Дашборд'!$A$49:$A$79</f>
            </numRef>
          </cat>
          <val>
            <numRef>
              <f>'Дашборд'!$C$49:$C$79</f>
            </numRef>
          </val>
        </ser>
        <ser>
          <idx val="1"/>
          <order val="1"/>
          <tx>
            <strRef>
              <f>'Дашборд'!D48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'Дашборд'!$A$49:$A$79</f>
            </numRef>
          </cat>
          <val>
            <numRef>
              <f>'Дашборд'!$D$49:$D$79</f>
            </numRef>
          </val>
        </ser>
        <ser>
          <idx val="2"/>
          <order val="2"/>
          <tx>
            <strRef>
              <f>'Дашборд'!E48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'Дашборд'!$A$49:$A$79</f>
            </numRef>
          </cat>
          <val>
            <numRef>
              <f>'Дашборд'!$E$49:$E$79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3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19.07.2026</t>
        </is>
      </c>
    </row>
    <row r="2">
      <c r="E2" t="inlineStr">
        <is>
          <t>Период: 01.07.2026 - 19.07.2026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(01.07 - 05.07)</t>
        </is>
      </c>
      <c r="O3" s="3" t="inlineStr">
        <is>
          <t>Неделя 2 (06.07 - 12.07)</t>
        </is>
      </c>
      <c r="Y3" s="3" t="inlineStr">
        <is>
          <t>Неделя 3 (13.07 - 19.07)</t>
        </is>
      </c>
      <c r="AI3" s="3" t="inlineStr">
        <is>
          <t>Неделя 4 (20.07 - 26.07)</t>
        </is>
      </c>
      <c r="AS3" s="3" t="inlineStr">
        <is>
          <t>Неделя 5 (27.07 - 31.07)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Байрамова Кристина Дмитриевна</t>
        </is>
      </c>
      <c r="E6" s="9" t="n">
        <v>4</v>
      </c>
      <c r="F6" s="10" t="n">
        <v>0</v>
      </c>
      <c r="G6" s="10" t="n">
        <v>0</v>
      </c>
      <c r="H6" s="10" t="n">
        <v>0</v>
      </c>
      <c r="I6" s="10" t="n">
        <v>4</v>
      </c>
      <c r="J6" s="10" t="n">
        <v>6.686296526475768</v>
      </c>
      <c r="K6" s="10">
        <f>I6-J6</f>
        <v/>
      </c>
      <c r="L6" s="10" t="n">
        <v>5334.75</v>
      </c>
      <c r="M6" s="10" t="n">
        <v>8644.413878851465</v>
      </c>
      <c r="N6" s="11">
        <f>L6-M6</f>
        <v/>
      </c>
      <c r="O6" s="9" t="n">
        <v>6</v>
      </c>
      <c r="P6" s="10" t="n">
        <v>0</v>
      </c>
      <c r="Q6" s="10" t="n">
        <v>0</v>
      </c>
      <c r="R6" s="10" t="n">
        <v>0</v>
      </c>
      <c r="S6" s="10" t="n">
        <v>6</v>
      </c>
      <c r="T6" s="10" t="n">
        <v>10.19244609013093</v>
      </c>
      <c r="U6" s="10">
        <f>S6-T6</f>
        <v/>
      </c>
      <c r="V6" s="10" t="n">
        <v>10182</v>
      </c>
      <c r="W6" s="10" t="n">
        <v>13148.49962215612</v>
      </c>
      <c r="X6" s="11">
        <f>V6-W6</f>
        <v/>
      </c>
      <c r="Y6" s="9" t="n">
        <v>7</v>
      </c>
      <c r="Z6" s="10" t="n">
        <v>0</v>
      </c>
      <c r="AA6" s="10" t="n">
        <v>0</v>
      </c>
      <c r="AB6" s="10" t="n">
        <v>0</v>
      </c>
      <c r="AC6" s="10" t="n">
        <v>7</v>
      </c>
      <c r="AD6" s="10" t="n">
        <v>10.19244609013093</v>
      </c>
      <c r="AE6" s="10">
        <f>AC6-AD6</f>
        <v/>
      </c>
      <c r="AF6" s="10" t="n">
        <v>11909.5</v>
      </c>
      <c r="AG6" s="10" t="n">
        <v>13148.49962215612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10.19244609013093</v>
      </c>
      <c r="AO6" s="10">
        <f>AM6-AN6</f>
        <v/>
      </c>
      <c r="AP6" s="10" t="n">
        <v>0</v>
      </c>
      <c r="AQ6" s="10" t="n">
        <v>13148.49962215612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8.736365203131442</v>
      </c>
      <c r="AY6" s="10">
        <f>AW6-AX6</f>
        <v/>
      </c>
      <c r="AZ6" s="10" t="n">
        <v>0</v>
      </c>
      <c r="BA6" s="10" t="n">
        <v>11310.08725468019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IFERROR(BH6/19*31,0)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Блинников Станислав Игоревич</t>
        </is>
      </c>
      <c r="E7" s="9" t="n">
        <v>4</v>
      </c>
      <c r="F7" s="10" t="n">
        <v>6</v>
      </c>
      <c r="G7" s="10" t="n">
        <v>0</v>
      </c>
      <c r="H7" s="10" t="n">
        <v>0</v>
      </c>
      <c r="I7" s="10" t="n">
        <v>10</v>
      </c>
      <c r="J7" s="10" t="n">
        <v>15.40755286535721</v>
      </c>
      <c r="K7" s="10">
        <f>I7-J7</f>
        <v/>
      </c>
      <c r="L7" s="10" t="n">
        <v>12429</v>
      </c>
      <c r="M7" s="10" t="n">
        <v>21058.02505504725</v>
      </c>
      <c r="N7" s="11">
        <f>L7-M7</f>
        <v/>
      </c>
      <c r="O7" s="9" t="n">
        <v>16</v>
      </c>
      <c r="P7" s="10" t="n">
        <v>10</v>
      </c>
      <c r="Q7" s="10" t="n">
        <v>0</v>
      </c>
      <c r="R7" s="10" t="n">
        <v>0</v>
      </c>
      <c r="S7" s="10" t="n">
        <v>26</v>
      </c>
      <c r="T7" s="10" t="n">
        <v>23.48694099030172</v>
      </c>
      <c r="U7" s="10">
        <f>S7-T7</f>
        <v/>
      </c>
      <c r="V7" s="10" t="n">
        <v>35984.5</v>
      </c>
      <c r="W7" s="10" t="n">
        <v>32030.09924791229</v>
      </c>
      <c r="X7" s="11">
        <f>V7-W7</f>
        <v/>
      </c>
      <c r="Y7" s="9" t="n">
        <v>4</v>
      </c>
      <c r="Z7" s="10" t="n">
        <v>3</v>
      </c>
      <c r="AA7" s="10" t="n">
        <v>0</v>
      </c>
      <c r="AB7" s="10" t="n">
        <v>0</v>
      </c>
      <c r="AC7" s="10" t="n">
        <v>7</v>
      </c>
      <c r="AD7" s="10" t="n">
        <v>23.48694099030172</v>
      </c>
      <c r="AE7" s="10">
        <f>AC7-AD7</f>
        <v/>
      </c>
      <c r="AF7" s="10" t="n">
        <v>9429.5</v>
      </c>
      <c r="AG7" s="10" t="n">
        <v>32030.09924791229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23.48694099030172</v>
      </c>
      <c r="AO7" s="10">
        <f>AM7-AN7</f>
        <v/>
      </c>
      <c r="AP7" s="10" t="n">
        <v>0</v>
      </c>
      <c r="AQ7" s="10" t="n">
        <v>32030.09924791229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20.13162416373767</v>
      </c>
      <c r="AY7" s="10">
        <f>AW7-AX7</f>
        <v/>
      </c>
      <c r="AZ7" s="10" t="n">
        <v>0</v>
      </c>
      <c r="BA7" s="10" t="n">
        <v>27551.67720121587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IFERROR(BH7/19*31,0)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Бутенко Тамара Евгеньевна</t>
        </is>
      </c>
      <c r="E8" s="9" t="n">
        <v>2</v>
      </c>
      <c r="F8" s="10" t="n">
        <v>0</v>
      </c>
      <c r="G8" s="10" t="n">
        <v>0</v>
      </c>
      <c r="H8" s="10" t="n">
        <v>0</v>
      </c>
      <c r="I8" s="10" t="n">
        <v>2</v>
      </c>
      <c r="J8" s="10" t="n">
        <v>1.162834178517525</v>
      </c>
      <c r="K8" s="10">
        <f>I8-J8</f>
        <v/>
      </c>
      <c r="L8" s="10" t="n">
        <v>3177.25</v>
      </c>
      <c r="M8" s="10" t="n">
        <v>1280.653907977995</v>
      </c>
      <c r="N8" s="11">
        <f>L8-M8</f>
        <v/>
      </c>
      <c r="O8" s="9" t="n">
        <v>1</v>
      </c>
      <c r="P8" s="10" t="n">
        <v>0</v>
      </c>
      <c r="Q8" s="10" t="n">
        <v>0</v>
      </c>
      <c r="R8" s="10" t="n">
        <v>0</v>
      </c>
      <c r="S8" s="10" t="n">
        <v>1</v>
      </c>
      <c r="T8" s="10" t="n">
        <v>1.772599320022771</v>
      </c>
      <c r="U8" s="10">
        <f>S8-T8</f>
        <v/>
      </c>
      <c r="V8" s="10" t="n">
        <v>1622.5</v>
      </c>
      <c r="W8" s="10" t="n">
        <v>1947.925869949054</v>
      </c>
      <c r="X8" s="11">
        <f>V8-W8</f>
        <v/>
      </c>
      <c r="Y8" s="9" t="n">
        <v>1</v>
      </c>
      <c r="Z8" s="10" t="n">
        <v>0</v>
      </c>
      <c r="AA8" s="10" t="n">
        <v>0</v>
      </c>
      <c r="AB8" s="10" t="n">
        <v>0</v>
      </c>
      <c r="AC8" s="10" t="n">
        <v>1</v>
      </c>
      <c r="AD8" s="10" t="n">
        <v>1.772599320022771</v>
      </c>
      <c r="AE8" s="10">
        <f>AC8-AD8</f>
        <v/>
      </c>
      <c r="AF8" s="10" t="n">
        <v>1554.75</v>
      </c>
      <c r="AG8" s="10" t="n">
        <v>1947.925869949054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1.772599320022771</v>
      </c>
      <c r="AO8" s="10">
        <f>AM8-AN8</f>
        <v/>
      </c>
      <c r="AP8" s="10" t="n">
        <v>0</v>
      </c>
      <c r="AQ8" s="10" t="n">
        <v>1947.925869949054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1.519367861414164</v>
      </c>
      <c r="AY8" s="10">
        <f>AW8-AX8</f>
        <v/>
      </c>
      <c r="AZ8" s="10" t="n">
        <v>0</v>
      </c>
      <c r="BA8" s="10" t="n">
        <v>1675.568482174842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IFERROR(BH8/19*31,0)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Евдокимов Илья Игоревич</t>
        </is>
      </c>
      <c r="E9" s="9" t="n">
        <v>14</v>
      </c>
      <c r="F9" s="10" t="n">
        <v>1</v>
      </c>
      <c r="G9" s="10" t="n">
        <v>0</v>
      </c>
      <c r="H9" s="10" t="n">
        <v>0</v>
      </c>
      <c r="I9" s="10" t="n">
        <v>15</v>
      </c>
      <c r="J9" s="10" t="n">
        <v>21.94849511951828</v>
      </c>
      <c r="K9" s="10">
        <f>I9-J9</f>
        <v/>
      </c>
      <c r="L9" s="10" t="n">
        <v>29734.25</v>
      </c>
      <c r="M9" s="10" t="n">
        <v>37531.891234946</v>
      </c>
      <c r="N9" s="11">
        <f>L9-M9</f>
        <v/>
      </c>
      <c r="O9" s="9" t="n">
        <v>20</v>
      </c>
      <c r="P9" s="10" t="n">
        <v>2</v>
      </c>
      <c r="Q9" s="10" t="n">
        <v>1</v>
      </c>
      <c r="R9" s="10" t="n">
        <v>0</v>
      </c>
      <c r="S9" s="10" t="n">
        <v>23</v>
      </c>
      <c r="T9" s="10" t="n">
        <v>33.4578121654298</v>
      </c>
      <c r="U9" s="10">
        <f>S9-T9</f>
        <v/>
      </c>
      <c r="V9" s="10" t="n">
        <v>39255.25</v>
      </c>
      <c r="W9" s="10" t="n">
        <v>57087.50930225694</v>
      </c>
      <c r="X9" s="11">
        <f>V9-W9</f>
        <v/>
      </c>
      <c r="Y9" s="9" t="n">
        <v>26</v>
      </c>
      <c r="Z9" s="10" t="n">
        <v>1</v>
      </c>
      <c r="AA9" s="10" t="n">
        <v>0</v>
      </c>
      <c r="AB9" s="10" t="n">
        <v>0</v>
      </c>
      <c r="AC9" s="10" t="n">
        <v>27</v>
      </c>
      <c r="AD9" s="10" t="n">
        <v>33.4578121654298</v>
      </c>
      <c r="AE9" s="10">
        <f>AC9-AD9</f>
        <v/>
      </c>
      <c r="AF9" s="10" t="n">
        <v>49947.75</v>
      </c>
      <c r="AG9" s="10" t="n">
        <v>57087.50930225694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33.4578121654298</v>
      </c>
      <c r="AO9" s="10">
        <f>AM9-AN9</f>
        <v/>
      </c>
      <c r="AP9" s="10" t="n">
        <v>0</v>
      </c>
      <c r="AQ9" s="10" t="n">
        <v>57087.50930225694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28.67806838419234</v>
      </c>
      <c r="AY9" s="10">
        <f>AW9-AX9</f>
        <v/>
      </c>
      <c r="AZ9" s="10" t="n">
        <v>0</v>
      </c>
      <c r="BA9" s="10" t="n">
        <v>49105.58085828316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IFERROR(BH9/19*31,0)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Кузьмичев Кирилл Константинович</t>
        </is>
      </c>
      <c r="E10" s="9" t="n">
        <v>2</v>
      </c>
      <c r="F10" s="10" t="n">
        <v>0</v>
      </c>
      <c r="G10" s="10" t="n">
        <v>0</v>
      </c>
      <c r="H10" s="10" t="n">
        <v>0</v>
      </c>
      <c r="I10" s="10" t="n">
        <v>2</v>
      </c>
      <c r="J10" s="10" t="n">
        <v>4.6513367140701</v>
      </c>
      <c r="K10" s="10">
        <f>I10-J10</f>
        <v/>
      </c>
      <c r="L10" s="10" t="n">
        <v>3260.66</v>
      </c>
      <c r="M10" s="10" t="n">
        <v>6184.976260120997</v>
      </c>
      <c r="N10" s="11">
        <f>L10-M10</f>
        <v/>
      </c>
      <c r="O10" s="9" t="n">
        <v>7</v>
      </c>
      <c r="P10" s="10" t="n">
        <v>0</v>
      </c>
      <c r="Q10" s="10" t="n">
        <v>1</v>
      </c>
      <c r="R10" s="10" t="n">
        <v>0</v>
      </c>
      <c r="S10" s="10" t="n">
        <v>8</v>
      </c>
      <c r="T10" s="10" t="n">
        <v>7.090397280091084</v>
      </c>
      <c r="U10" s="10">
        <f>S10-T10</f>
        <v/>
      </c>
      <c r="V10" s="10" t="n">
        <v>11523.83</v>
      </c>
      <c r="W10" s="10" t="n">
        <v>9407.596531003954</v>
      </c>
      <c r="X10" s="11">
        <f>V10-W10</f>
        <v/>
      </c>
      <c r="Y10" s="9" t="n">
        <v>5</v>
      </c>
      <c r="Z10" s="10" t="n">
        <v>0</v>
      </c>
      <c r="AA10" s="10" t="n">
        <v>0</v>
      </c>
      <c r="AB10" s="10" t="n">
        <v>0</v>
      </c>
      <c r="AC10" s="10" t="n">
        <v>5</v>
      </c>
      <c r="AD10" s="10" t="n">
        <v>7.090397280091084</v>
      </c>
      <c r="AE10" s="10">
        <f>AC10-AD10</f>
        <v/>
      </c>
      <c r="AF10" s="10" t="n">
        <v>8199.5</v>
      </c>
      <c r="AG10" s="10" t="n">
        <v>9407.596531003954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7.090397280091084</v>
      </c>
      <c r="AO10" s="10">
        <f>AM10-AN10</f>
        <v/>
      </c>
      <c r="AP10" s="10" t="n">
        <v>0</v>
      </c>
      <c r="AQ10" s="10" t="n">
        <v>9407.596531003954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6.077471445656655</v>
      </c>
      <c r="AY10" s="10">
        <f>AW10-AX10</f>
        <v/>
      </c>
      <c r="AZ10" s="10" t="n">
        <v>0</v>
      </c>
      <c r="BA10" s="10" t="n">
        <v>8092.234146867136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IFERROR(BH10/19*31,0)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МТ</t>
        </is>
      </c>
      <c r="D11" s="8" t="inlineStr">
        <is>
          <t>Мартынов Андрей Викторович</t>
        </is>
      </c>
      <c r="E11" s="9" t="n">
        <v>5</v>
      </c>
      <c r="F11" s="10" t="n">
        <v>3</v>
      </c>
      <c r="G11" s="10" t="n">
        <v>0</v>
      </c>
      <c r="H11" s="10" t="n">
        <v>0</v>
      </c>
      <c r="I11" s="10" t="n">
        <v>8</v>
      </c>
      <c r="J11" s="10" t="n">
        <v>14.24471868683968</v>
      </c>
      <c r="K11" s="10">
        <f>I11-J11</f>
        <v/>
      </c>
      <c r="L11" s="10" t="n">
        <v>12068.87</v>
      </c>
      <c r="M11" s="10" t="n">
        <v>20927.04908718587</v>
      </c>
      <c r="N11" s="11">
        <f>L11-M11</f>
        <v/>
      </c>
      <c r="O11" s="9" t="n">
        <v>11</v>
      </c>
      <c r="P11" s="10" t="n">
        <v>4</v>
      </c>
      <c r="Q11" s="10" t="n">
        <v>0</v>
      </c>
      <c r="R11" s="10" t="n">
        <v>0</v>
      </c>
      <c r="S11" s="10" t="n">
        <v>15</v>
      </c>
      <c r="T11" s="10" t="n">
        <v>21.71434167027894</v>
      </c>
      <c r="U11" s="10">
        <f>S11-T11</f>
        <v/>
      </c>
      <c r="V11" s="10" t="n">
        <v>24379.75</v>
      </c>
      <c r="W11" s="10" t="n">
        <v>31830.8795566675</v>
      </c>
      <c r="X11" s="11">
        <f>V11-W11</f>
        <v/>
      </c>
      <c r="Y11" s="9" t="n">
        <v>9</v>
      </c>
      <c r="Z11" s="10" t="n">
        <v>11</v>
      </c>
      <c r="AA11" s="10" t="n">
        <v>0</v>
      </c>
      <c r="AB11" s="10" t="n">
        <v>0</v>
      </c>
      <c r="AC11" s="10" t="n">
        <v>20</v>
      </c>
      <c r="AD11" s="10" t="n">
        <v>21.71434167027894</v>
      </c>
      <c r="AE11" s="10">
        <f>AC11-AD11</f>
        <v/>
      </c>
      <c r="AF11" s="10" t="n">
        <v>28921.88</v>
      </c>
      <c r="AG11" s="10" t="n">
        <v>31830.8795566675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21.71434167027894</v>
      </c>
      <c r="AO11" s="10">
        <f>AM11-AN11</f>
        <v/>
      </c>
      <c r="AP11" s="10" t="n">
        <v>0</v>
      </c>
      <c r="AQ11" s="10" t="n">
        <v>31830.8795566675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18.61225630232351</v>
      </c>
      <c r="AY11" s="10">
        <f>AW11-AX11</f>
        <v/>
      </c>
      <c r="AZ11" s="10" t="n">
        <v>0</v>
      </c>
      <c r="BA11" s="10" t="n">
        <v>27380.31224281163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IFERROR(BH11/19*31,0)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МТ</t>
        </is>
      </c>
      <c r="D12" s="8" t="inlineStr">
        <is>
          <t>Мельников Никита Алексеевич</t>
        </is>
      </c>
      <c r="E12" s="9" t="n">
        <v>5</v>
      </c>
      <c r="F12" s="10" t="n">
        <v>0</v>
      </c>
      <c r="G12" s="10" t="n">
        <v>2</v>
      </c>
      <c r="H12" s="10" t="n">
        <v>0</v>
      </c>
      <c r="I12" s="10" t="n">
        <v>7</v>
      </c>
      <c r="J12" s="10" t="n">
        <v>9.011964883510817</v>
      </c>
      <c r="K12" s="10">
        <f>I12-J12</f>
        <v/>
      </c>
      <c r="L12" s="10" t="n">
        <v>10621.5</v>
      </c>
      <c r="M12" s="10" t="n">
        <v>10871.00533249502</v>
      </c>
      <c r="N12" s="11">
        <f>L12-M12</f>
        <v/>
      </c>
      <c r="O12" s="9" t="n">
        <v>13</v>
      </c>
      <c r="P12" s="10" t="n">
        <v>0</v>
      </c>
      <c r="Q12" s="10" t="n">
        <v>5</v>
      </c>
      <c r="R12" s="10" t="n">
        <v>0</v>
      </c>
      <c r="S12" s="10" t="n">
        <v>18</v>
      </c>
      <c r="T12" s="10" t="n">
        <v>13.73764473017648</v>
      </c>
      <c r="U12" s="10">
        <f>S12-T12</f>
        <v/>
      </c>
      <c r="V12" s="10" t="n">
        <v>23674.75</v>
      </c>
      <c r="W12" s="10" t="n">
        <v>16535.23437331754</v>
      </c>
      <c r="X12" s="11">
        <f>V12-W12</f>
        <v/>
      </c>
      <c r="Y12" s="9" t="n">
        <v>9</v>
      </c>
      <c r="Z12" s="10" t="n">
        <v>0</v>
      </c>
      <c r="AA12" s="10" t="n">
        <v>4</v>
      </c>
      <c r="AB12" s="10" t="n">
        <v>0</v>
      </c>
      <c r="AC12" s="10" t="n">
        <v>13</v>
      </c>
      <c r="AD12" s="10" t="n">
        <v>13.73764473017648</v>
      </c>
      <c r="AE12" s="10">
        <f>AC12-AD12</f>
        <v/>
      </c>
      <c r="AF12" s="10" t="n">
        <v>17542.75</v>
      </c>
      <c r="AG12" s="10" t="n">
        <v>16535.23437331754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13.73764473017648</v>
      </c>
      <c r="AO12" s="10">
        <f>AM12-AN12</f>
        <v/>
      </c>
      <c r="AP12" s="10" t="n">
        <v>0</v>
      </c>
      <c r="AQ12" s="10" t="n">
        <v>16535.23437331754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11.77510092595977</v>
      </c>
      <c r="AY12" s="10">
        <f>AW12-AX12</f>
        <v/>
      </c>
      <c r="AZ12" s="10" t="n">
        <v>0</v>
      </c>
      <c r="BA12" s="10" t="n">
        <v>14223.29154755235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IFERROR(BH12/19*31,0)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Перевалова Анастасия Владимировна</t>
        </is>
      </c>
      <c r="E13" s="9" t="n">
        <v>2</v>
      </c>
      <c r="F13" s="10" t="n">
        <v>0</v>
      </c>
      <c r="G13" s="10" t="n">
        <v>0</v>
      </c>
      <c r="H13" s="10" t="n">
        <v>0</v>
      </c>
      <c r="I13" s="10" t="n">
        <v>2</v>
      </c>
      <c r="J13" s="10" t="n">
        <v>4.6513367140701</v>
      </c>
      <c r="K13" s="10">
        <f>I13-J13</f>
        <v/>
      </c>
      <c r="L13" s="10" t="n">
        <v>3428.5</v>
      </c>
      <c r="M13" s="10" t="n">
        <v>6752.538787520335</v>
      </c>
      <c r="N13" s="11">
        <f>L13-M13</f>
        <v/>
      </c>
      <c r="O13" s="9" t="n">
        <v>4</v>
      </c>
      <c r="P13" s="10" t="n">
        <v>0</v>
      </c>
      <c r="Q13" s="10" t="n">
        <v>0</v>
      </c>
      <c r="R13" s="10" t="n">
        <v>0</v>
      </c>
      <c r="S13" s="10" t="n">
        <v>4</v>
      </c>
      <c r="T13" s="10" t="n">
        <v>7.090397280091084</v>
      </c>
      <c r="U13" s="10">
        <f>S13-T13</f>
        <v/>
      </c>
      <c r="V13" s="10" t="n">
        <v>6857</v>
      </c>
      <c r="W13" s="10" t="n">
        <v>10270.88185973138</v>
      </c>
      <c r="X13" s="11">
        <f>V13-W13</f>
        <v/>
      </c>
      <c r="Y13" s="9" t="n">
        <v>5</v>
      </c>
      <c r="Z13" s="10" t="n">
        <v>0</v>
      </c>
      <c r="AA13" s="10" t="n">
        <v>0</v>
      </c>
      <c r="AB13" s="10" t="n">
        <v>0</v>
      </c>
      <c r="AC13" s="10" t="n">
        <v>5</v>
      </c>
      <c r="AD13" s="10" t="n">
        <v>7.090397280091084</v>
      </c>
      <c r="AE13" s="10">
        <f>AC13-AD13</f>
        <v/>
      </c>
      <c r="AF13" s="10" t="n">
        <v>8800</v>
      </c>
      <c r="AG13" s="10" t="n">
        <v>10270.88185973138</v>
      </c>
      <c r="AH13" s="11">
        <f>AF13-AG13</f>
        <v/>
      </c>
      <c r="AI13" s="9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7.090397280091084</v>
      </c>
      <c r="AO13" s="10">
        <f>AM13-AN13</f>
        <v/>
      </c>
      <c r="AP13" s="10" t="n">
        <v>0</v>
      </c>
      <c r="AQ13" s="10" t="n">
        <v>10270.88185973138</v>
      </c>
      <c r="AR13" s="11">
        <f>AP13-AQ13</f>
        <v/>
      </c>
      <c r="AS13" s="9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6.077471445656655</v>
      </c>
      <c r="AY13" s="10">
        <f>AW13-AX13</f>
        <v/>
      </c>
      <c r="AZ13" s="10" t="n">
        <v>0</v>
      </c>
      <c r="BA13" s="10" t="n">
        <v>8834.815633285532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IFERROR(BH13/19*31,0)</f>
        <v/>
      </c>
    </row>
    <row r="14">
      <c r="A14" s="8" t="n">
        <v>9</v>
      </c>
      <c r="B14" s="8" t="inlineStr">
        <is>
          <t>2026-03-01</t>
        </is>
      </c>
      <c r="C14" s="8" t="inlineStr">
        <is>
          <t>ПТ</t>
        </is>
      </c>
      <c r="D14" s="8" t="inlineStr">
        <is>
          <t>Рябинина Полина Евгеньевна</t>
        </is>
      </c>
      <c r="E14" s="9" t="n">
        <v>11</v>
      </c>
      <c r="F14" s="10" t="n">
        <v>0</v>
      </c>
      <c r="G14" s="10" t="n">
        <v>0</v>
      </c>
      <c r="H14" s="10" t="n">
        <v>0</v>
      </c>
      <c r="I14" s="10" t="n">
        <v>11</v>
      </c>
      <c r="J14" s="10" t="n">
        <v>10.9015704236018</v>
      </c>
      <c r="K14" s="10">
        <f>I14-J14</f>
        <v/>
      </c>
      <c r="L14" s="10" t="n">
        <v>16273</v>
      </c>
      <c r="M14" s="10" t="n">
        <v>15513.37574891525</v>
      </c>
      <c r="N14" s="11">
        <f>L14-M14</f>
        <v/>
      </c>
      <c r="O14" s="9" t="n">
        <v>8</v>
      </c>
      <c r="P14" s="10" t="n">
        <v>0</v>
      </c>
      <c r="Q14" s="10" t="n">
        <v>1</v>
      </c>
      <c r="R14" s="10" t="n">
        <v>0</v>
      </c>
      <c r="S14" s="10" t="n">
        <v>9</v>
      </c>
      <c r="T14" s="10" t="n">
        <v>16.61811862521348</v>
      </c>
      <c r="U14" s="10">
        <f>S14-T14</f>
        <v/>
      </c>
      <c r="V14" s="10" t="n">
        <v>12441.5</v>
      </c>
      <c r="W14" s="10" t="n">
        <v>23596.46565188286</v>
      </c>
      <c r="X14" s="11">
        <f>V14-W14</f>
        <v/>
      </c>
      <c r="Y14" s="9" t="n">
        <v>9</v>
      </c>
      <c r="Z14" s="10" t="n">
        <v>0</v>
      </c>
      <c r="AA14" s="10" t="n">
        <v>0</v>
      </c>
      <c r="AB14" s="10" t="n">
        <v>0</v>
      </c>
      <c r="AC14" s="10" t="n">
        <v>9</v>
      </c>
      <c r="AD14" s="10" t="n">
        <v>16.61811862521348</v>
      </c>
      <c r="AE14" s="10">
        <f>AC14-AD14</f>
        <v/>
      </c>
      <c r="AF14" s="10" t="n">
        <v>13437</v>
      </c>
      <c r="AG14" s="10" t="n">
        <v>23596.46565188286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16.61811862521348</v>
      </c>
      <c r="AO14" s="10">
        <f>AM14-AN14</f>
        <v/>
      </c>
      <c r="AP14" s="10" t="n">
        <v>0</v>
      </c>
      <c r="AQ14" s="10" t="n">
        <v>23596.46565188286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14.24407370075778</v>
      </c>
      <c r="AY14" s="10">
        <f>AW14-AX14</f>
        <v/>
      </c>
      <c r="AZ14" s="10" t="n">
        <v>0</v>
      </c>
      <c r="BA14" s="10" t="n">
        <v>20297.22729543616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IFERROR(BH14/19*31,0)</f>
        <v/>
      </c>
    </row>
    <row r="15">
      <c r="A15" s="8" t="n">
        <v>10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Черных Данила Русланович</t>
        </is>
      </c>
      <c r="E15" s="9" t="n">
        <v>10</v>
      </c>
      <c r="F15" s="10" t="n">
        <v>3</v>
      </c>
      <c r="G15" s="10" t="n">
        <v>0</v>
      </c>
      <c r="H15" s="10" t="n">
        <v>0</v>
      </c>
      <c r="I15" s="10" t="n">
        <v>13</v>
      </c>
      <c r="J15" s="10" t="n">
        <v>17.73322122239226</v>
      </c>
      <c r="K15" s="10">
        <f>I15-J15</f>
        <v/>
      </c>
      <c r="L15" s="10" t="n">
        <v>19808</v>
      </c>
      <c r="M15" s="10" t="n">
        <v>26922.83783817375</v>
      </c>
      <c r="N15" s="11">
        <f>L15-M15</f>
        <v/>
      </c>
      <c r="O15" s="9" t="n">
        <v>17</v>
      </c>
      <c r="P15" s="10" t="n">
        <v>6</v>
      </c>
      <c r="Q15" s="10" t="n">
        <v>0</v>
      </c>
      <c r="R15" s="10" t="n">
        <v>0</v>
      </c>
      <c r="S15" s="10" t="n">
        <v>23</v>
      </c>
      <c r="T15" s="10" t="n">
        <v>27.03213963034726</v>
      </c>
      <c r="U15" s="10">
        <f>S15-T15</f>
        <v/>
      </c>
      <c r="V15" s="10" t="n">
        <v>33427</v>
      </c>
      <c r="W15" s="10" t="n">
        <v>40950.71431142898</v>
      </c>
      <c r="X15" s="11">
        <f>V15-W15</f>
        <v/>
      </c>
      <c r="Y15" s="9" t="n">
        <v>15</v>
      </c>
      <c r="Z15" s="10" t="n">
        <v>4</v>
      </c>
      <c r="AA15" s="10" t="n">
        <v>1</v>
      </c>
      <c r="AB15" s="10" t="n">
        <v>0</v>
      </c>
      <c r="AC15" s="10" t="n">
        <v>20</v>
      </c>
      <c r="AD15" s="10" t="n">
        <v>27.03213963034726</v>
      </c>
      <c r="AE15" s="10">
        <f>AC15-AD15</f>
        <v/>
      </c>
      <c r="AF15" s="10" t="n">
        <v>28834</v>
      </c>
      <c r="AG15" s="10" t="n">
        <v>40950.71431142898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27.03213963034726</v>
      </c>
      <c r="AO15" s="10">
        <f>AM15-AN15</f>
        <v/>
      </c>
      <c r="AP15" s="10" t="n">
        <v>0</v>
      </c>
      <c r="AQ15" s="10" t="n">
        <v>40950.71431142898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23.170359886566</v>
      </c>
      <c r="AY15" s="10">
        <f>AW15-AX15</f>
        <v/>
      </c>
      <c r="AZ15" s="10" t="n">
        <v>0</v>
      </c>
      <c r="BA15" s="10" t="n">
        <v>35225.0192275393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IFERROR(BH15/19*31,0)</f>
        <v/>
      </c>
    </row>
    <row r="16">
      <c r="A16" s="8" t="n">
        <v>11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Юркова Маргарита Вадимовна</t>
        </is>
      </c>
      <c r="E16" s="9" t="n">
        <v>4</v>
      </c>
      <c r="F16" s="10" t="n">
        <v>1</v>
      </c>
      <c r="G16" s="10" t="n">
        <v>0</v>
      </c>
      <c r="H16" s="10" t="n">
        <v>0</v>
      </c>
      <c r="I16" s="10" t="n">
        <v>5</v>
      </c>
      <c r="J16" s="10" t="n">
        <v>3.488502535552575</v>
      </c>
      <c r="K16" s="10">
        <f>I16-J16</f>
        <v/>
      </c>
      <c r="L16" s="10" t="n">
        <v>7993.33</v>
      </c>
      <c r="M16" s="10" t="n">
        <v>4394.971366015391</v>
      </c>
      <c r="N16" s="11">
        <f>L16-M16</f>
        <v/>
      </c>
      <c r="O16" s="9" t="n">
        <v>2</v>
      </c>
      <c r="P16" s="10" t="n">
        <v>1</v>
      </c>
      <c r="Q16" s="10" t="n">
        <v>0</v>
      </c>
      <c r="R16" s="10" t="n">
        <v>0</v>
      </c>
      <c r="S16" s="10" t="n">
        <v>3</v>
      </c>
      <c r="T16" s="10" t="n">
        <v>5.317797960068313</v>
      </c>
      <c r="U16" s="10">
        <f>S16-T16</f>
        <v/>
      </c>
      <c r="V16" s="10" t="n">
        <v>4574.16</v>
      </c>
      <c r="W16" s="10" t="n">
        <v>6684.927417325163</v>
      </c>
      <c r="X16" s="11">
        <f>V16-W16</f>
        <v/>
      </c>
      <c r="Y16" s="9" t="n">
        <v>3</v>
      </c>
      <c r="Z16" s="10" t="n">
        <v>0</v>
      </c>
      <c r="AA16" s="10" t="n">
        <v>2</v>
      </c>
      <c r="AB16" s="10" t="n">
        <v>0</v>
      </c>
      <c r="AC16" s="10" t="n">
        <v>5</v>
      </c>
      <c r="AD16" s="10" t="n">
        <v>5.317797960068313</v>
      </c>
      <c r="AE16" s="10">
        <f>AC16-AD16</f>
        <v/>
      </c>
      <c r="AF16" s="10" t="n">
        <v>4914.83</v>
      </c>
      <c r="AG16" s="10" t="n">
        <v>6684.927417325163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5.317797960068313</v>
      </c>
      <c r="AO16" s="10">
        <f>AM16-AN16</f>
        <v/>
      </c>
      <c r="AP16" s="10" t="n">
        <v>0</v>
      </c>
      <c r="AQ16" s="10" t="n">
        <v>6684.927417325163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4.558103584242491</v>
      </c>
      <c r="AY16" s="10">
        <f>AW16-AX16</f>
        <v/>
      </c>
      <c r="AZ16" s="10" t="n">
        <v>0</v>
      </c>
      <c r="BA16" s="10" t="n">
        <v>5750.246382009118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IFERROR(BH16/19*31,0)</f>
        <v/>
      </c>
    </row>
    <row r="17">
      <c r="A17" s="7" t="n"/>
      <c r="B17" s="7" t="n"/>
      <c r="C17" s="7" t="n"/>
      <c r="D17" s="7" t="inlineStr">
        <is>
          <t>Итого ТРЕНАЖЕРНЫЙ ЗАЛ</t>
        </is>
      </c>
      <c r="E17" s="12">
        <f>SUM(E6:E16)</f>
        <v/>
      </c>
      <c r="F17" s="13">
        <f>SUM(F6:F16)</f>
        <v/>
      </c>
      <c r="G17" s="13">
        <f>SUM(G6:G16)</f>
        <v/>
      </c>
      <c r="H17" s="13">
        <f>SUM(H6:H16)</f>
        <v/>
      </c>
      <c r="I17" s="13">
        <f>SUM(I6:I16)</f>
        <v/>
      </c>
      <c r="J17" s="13">
        <f>SUM(J6:J16)</f>
        <v/>
      </c>
      <c r="K17" s="13">
        <f>SUM(K6:K16)</f>
        <v/>
      </c>
      <c r="L17" s="13">
        <f>SUM(L6:L16)</f>
        <v/>
      </c>
      <c r="M17" s="13">
        <f>SUM(M6:M16)</f>
        <v/>
      </c>
      <c r="N17" s="14">
        <f>SUM(N6:N16)</f>
        <v/>
      </c>
      <c r="O17" s="12">
        <f>SUM(O6:O16)</f>
        <v/>
      </c>
      <c r="P17" s="13">
        <f>SUM(P6:P16)</f>
        <v/>
      </c>
      <c r="Q17" s="13">
        <f>SUM(Q6:Q16)</f>
        <v/>
      </c>
      <c r="R17" s="13">
        <f>SUM(R6:R16)</f>
        <v/>
      </c>
      <c r="S17" s="13">
        <f>SUM(S6:S16)</f>
        <v/>
      </c>
      <c r="T17" s="13">
        <f>SUM(T6:T16)</f>
        <v/>
      </c>
      <c r="U17" s="13">
        <f>SUM(U6:U16)</f>
        <v/>
      </c>
      <c r="V17" s="13">
        <f>SUM(V6:V16)</f>
        <v/>
      </c>
      <c r="W17" s="13">
        <f>SUM(W6:W16)</f>
        <v/>
      </c>
      <c r="X17" s="14">
        <f>SUM(X6:X16)</f>
        <v/>
      </c>
      <c r="Y17" s="12">
        <f>SUM(Y6:Y16)</f>
        <v/>
      </c>
      <c r="Z17" s="13">
        <f>SUM(Z6:Z16)</f>
        <v/>
      </c>
      <c r="AA17" s="13">
        <f>SUM(AA6:AA16)</f>
        <v/>
      </c>
      <c r="AB17" s="13">
        <f>SUM(AB6:AB16)</f>
        <v/>
      </c>
      <c r="AC17" s="13">
        <f>SUM(AC6:AC16)</f>
        <v/>
      </c>
      <c r="AD17" s="13">
        <f>SUM(AD6:AD16)</f>
        <v/>
      </c>
      <c r="AE17" s="13">
        <f>SUM(AE6:AE16)</f>
        <v/>
      </c>
      <c r="AF17" s="13">
        <f>SUM(AF6:AF16)</f>
        <v/>
      </c>
      <c r="AG17" s="13">
        <f>SUM(AG6:AG16)</f>
        <v/>
      </c>
      <c r="AH17" s="14">
        <f>SUM(AH6:AH16)</f>
        <v/>
      </c>
      <c r="AI17" s="12">
        <f>SUM(AI6:AI16)</f>
        <v/>
      </c>
      <c r="AJ17" s="13">
        <f>SUM(AJ6:AJ16)</f>
        <v/>
      </c>
      <c r="AK17" s="13">
        <f>SUM(AK6:AK16)</f>
        <v/>
      </c>
      <c r="AL17" s="13">
        <f>SUM(AL6:AL16)</f>
        <v/>
      </c>
      <c r="AM17" s="13">
        <f>SUM(AM6:AM16)</f>
        <v/>
      </c>
      <c r="AN17" s="13">
        <f>SUM(AN6:AN16)</f>
        <v/>
      </c>
      <c r="AO17" s="13">
        <f>SUM(AO6:AO16)</f>
        <v/>
      </c>
      <c r="AP17" s="13">
        <f>SUM(AP6:AP16)</f>
        <v/>
      </c>
      <c r="AQ17" s="13">
        <f>SUM(AQ6:AQ16)</f>
        <v/>
      </c>
      <c r="AR17" s="14">
        <f>SUM(AR6:AR16)</f>
        <v/>
      </c>
      <c r="AS17" s="12">
        <f>SUM(AS6:AS16)</f>
        <v/>
      </c>
      <c r="AT17" s="13">
        <f>SUM(AT6:AT16)</f>
        <v/>
      </c>
      <c r="AU17" s="13">
        <f>SUM(AU6:AU16)</f>
        <v/>
      </c>
      <c r="AV17" s="13">
        <f>SUM(AV6:AV16)</f>
        <v/>
      </c>
      <c r="AW17" s="13">
        <f>SUM(AW6:AW16)</f>
        <v/>
      </c>
      <c r="AX17" s="13">
        <f>SUM(AX6:AX16)</f>
        <v/>
      </c>
      <c r="AY17" s="13">
        <f>SUM(AY6:AY16)</f>
        <v/>
      </c>
      <c r="AZ17" s="13">
        <f>SUM(AZ6:AZ16)</f>
        <v/>
      </c>
      <c r="BA17" s="13">
        <f>SUM(BA6:BA16)</f>
        <v/>
      </c>
      <c r="BB17" s="14">
        <f>SUM(BB6:BB16)</f>
        <v/>
      </c>
      <c r="BC17" s="7">
        <f>SUM(BC6:BC16)</f>
        <v/>
      </c>
      <c r="BD17" s="13">
        <f>SUM(BD6:BD16)</f>
        <v/>
      </c>
      <c r="BE17" s="13">
        <f>SUM(BE6:BE16)</f>
        <v/>
      </c>
      <c r="BF17" s="13">
        <f>BE17-BD17</f>
        <v/>
      </c>
      <c r="BG17" s="13">
        <f>SUM(BG6:BG16)</f>
        <v/>
      </c>
      <c r="BH17" s="13">
        <f>SUM(BH6:BH16)</f>
        <v/>
      </c>
      <c r="BI17" s="13">
        <f>BH17-BG17</f>
        <v/>
      </c>
      <c r="BJ17" s="13">
        <f>IFERROR(BH17/19*31,0)</f>
        <v/>
      </c>
    </row>
    <row r="19">
      <c r="A19" s="7" t="n"/>
      <c r="B19" s="7" t="n"/>
      <c r="C19" s="7" t="n"/>
      <c r="D19" s="7" t="inlineStr">
        <is>
          <t>ГРУППОВЫЕ ПРОГРАММЫ</t>
        </is>
      </c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7" t="n"/>
      <c r="AS19" s="7" t="n"/>
      <c r="AT19" s="7" t="n"/>
      <c r="AU19" s="7" t="n"/>
      <c r="AV19" s="7" t="n"/>
      <c r="AW19" s="7" t="n"/>
      <c r="AX19" s="7" t="n"/>
      <c r="AY19" s="7" t="n"/>
      <c r="AZ19" s="7" t="n"/>
      <c r="BA19" s="7" t="n"/>
      <c r="BB19" s="7" t="n"/>
      <c r="BC19" s="7" t="n"/>
      <c r="BD19" s="7" t="n"/>
      <c r="BE19" s="7" t="n"/>
      <c r="BF19" s="7" t="n"/>
      <c r="BG19" s="7" t="n"/>
      <c r="BH19" s="7" t="n"/>
      <c r="BI19" s="7" t="n"/>
      <c r="BJ19" s="7" t="n"/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Арнст Марина Николаевна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3.633856807867265</v>
      </c>
      <c r="K20" s="10">
        <f>I20-J20</f>
        <v/>
      </c>
      <c r="L20" s="10" t="n">
        <v>0</v>
      </c>
      <c r="M20" s="10" t="n">
        <v>5035.298320004388</v>
      </c>
      <c r="N20" s="11">
        <f>L20-M20</f>
        <v/>
      </c>
      <c r="O20" s="9" t="n">
        <v>1</v>
      </c>
      <c r="P20" s="10" t="n">
        <v>0</v>
      </c>
      <c r="Q20" s="10" t="n">
        <v>0</v>
      </c>
      <c r="R20" s="10" t="n">
        <v>0</v>
      </c>
      <c r="S20" s="10" t="n">
        <v>1</v>
      </c>
      <c r="T20" s="10" t="n">
        <v>5.53937287507116</v>
      </c>
      <c r="U20" s="10">
        <f>S20-T20</f>
        <v/>
      </c>
      <c r="V20" s="10" t="n">
        <v>1890</v>
      </c>
      <c r="W20" s="10" t="n">
        <v>7658.89035229969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5.53937287507116</v>
      </c>
      <c r="AE20" s="10">
        <f>AC20-AD20</f>
        <v/>
      </c>
      <c r="AF20" s="10" t="n">
        <v>0</v>
      </c>
      <c r="AG20" s="10" t="n">
        <v>7658.89035229969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5.53937287507116</v>
      </c>
      <c r="AO20" s="10">
        <f>AM20-AN20</f>
        <v/>
      </c>
      <c r="AP20" s="10" t="n">
        <v>0</v>
      </c>
      <c r="AQ20" s="10" t="n">
        <v>7658.89035229969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4.748024566919262</v>
      </c>
      <c r="AY20" s="10">
        <f>AW20-AX20</f>
        <v/>
      </c>
      <c r="AZ20" s="10" t="n">
        <v>0</v>
      </c>
      <c r="BA20" s="10" t="n">
        <v>6588.030623096539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IFERROR(BH20/19*31,0)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Куликова Юлия Владимировна</t>
        </is>
      </c>
      <c r="E21" s="9" t="n">
        <v>6</v>
      </c>
      <c r="F21" s="10" t="n">
        <v>0</v>
      </c>
      <c r="G21" s="10" t="n">
        <v>0</v>
      </c>
      <c r="H21" s="10" t="n">
        <v>0</v>
      </c>
      <c r="I21" s="10" t="n">
        <v>6</v>
      </c>
      <c r="J21" s="10" t="n">
        <v>11.62834178517525</v>
      </c>
      <c r="K21" s="10">
        <f>I21-J21</f>
        <v/>
      </c>
      <c r="L21" s="10" t="n">
        <v>11444</v>
      </c>
      <c r="M21" s="10" t="n">
        <v>22295.02030707145</v>
      </c>
      <c r="N21" s="11">
        <f>L21-M21</f>
        <v/>
      </c>
      <c r="O21" s="9" t="n">
        <v>15</v>
      </c>
      <c r="P21" s="10" t="n">
        <v>0</v>
      </c>
      <c r="Q21" s="10" t="n">
        <v>0</v>
      </c>
      <c r="R21" s="10" t="n">
        <v>0</v>
      </c>
      <c r="S21" s="10" t="n">
        <v>15</v>
      </c>
      <c r="T21" s="10" t="n">
        <v>17.72599320022771</v>
      </c>
      <c r="U21" s="10">
        <f>S21-T21</f>
        <v/>
      </c>
      <c r="V21" s="10" t="n">
        <v>25624.62</v>
      </c>
      <c r="W21" s="10" t="n">
        <v>33911.61855411308</v>
      </c>
      <c r="X21" s="11">
        <f>V21-W21</f>
        <v/>
      </c>
      <c r="Y21" s="9" t="n">
        <v>10</v>
      </c>
      <c r="Z21" s="10" t="n">
        <v>0</v>
      </c>
      <c r="AA21" s="10" t="n">
        <v>0</v>
      </c>
      <c r="AB21" s="10" t="n">
        <v>0</v>
      </c>
      <c r="AC21" s="10" t="n">
        <v>10</v>
      </c>
      <c r="AD21" s="10" t="n">
        <v>17.72599320022771</v>
      </c>
      <c r="AE21" s="10">
        <f>AC21-AD21</f>
        <v/>
      </c>
      <c r="AF21" s="10" t="n">
        <v>19939.5</v>
      </c>
      <c r="AG21" s="10" t="n">
        <v>33911.61855411308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17.72599320022771</v>
      </c>
      <c r="AO21" s="10">
        <f>AM21-AN21</f>
        <v/>
      </c>
      <c r="AP21" s="10" t="n">
        <v>0</v>
      </c>
      <c r="AQ21" s="10" t="n">
        <v>33911.61855411308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15.19367861414164</v>
      </c>
      <c r="AY21" s="10">
        <f>AW21-AX21</f>
        <v/>
      </c>
      <c r="AZ21" s="10" t="n">
        <v>0</v>
      </c>
      <c r="BA21" s="10" t="n">
        <v>29170.1240305893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IFERROR(BH21/19*31,0)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Митяшева Елена Владимировна</t>
        </is>
      </c>
      <c r="E22" s="9" t="n">
        <v>2</v>
      </c>
      <c r="F22" s="10" t="n">
        <v>0</v>
      </c>
      <c r="G22" s="10" t="n">
        <v>1</v>
      </c>
      <c r="H22" s="10" t="n">
        <v>0</v>
      </c>
      <c r="I22" s="10" t="n">
        <v>3</v>
      </c>
      <c r="J22" s="10" t="n">
        <v>0.726771361573453</v>
      </c>
      <c r="K22" s="10">
        <f>I22-J22</f>
        <v/>
      </c>
      <c r="L22" s="10" t="n">
        <v>3655</v>
      </c>
      <c r="M22" s="10" t="n">
        <v>1280.653907977995</v>
      </c>
      <c r="N22" s="11">
        <f>L22-M22</f>
        <v/>
      </c>
      <c r="O22" s="9" t="n">
        <v>2</v>
      </c>
      <c r="P22" s="10" t="n">
        <v>1</v>
      </c>
      <c r="Q22" s="10" t="n">
        <v>0</v>
      </c>
      <c r="R22" s="10" t="n">
        <v>0</v>
      </c>
      <c r="S22" s="10" t="n">
        <v>3</v>
      </c>
      <c r="T22" s="10" t="n">
        <v>1.107874575014232</v>
      </c>
      <c r="U22" s="10">
        <f>S22-T22</f>
        <v/>
      </c>
      <c r="V22" s="10" t="n">
        <v>5145</v>
      </c>
      <c r="W22" s="10" t="n">
        <v>1947.925869949054</v>
      </c>
      <c r="X22" s="11">
        <f>V22-W22</f>
        <v/>
      </c>
      <c r="Y22" s="9" t="n">
        <v>1</v>
      </c>
      <c r="Z22" s="10" t="n">
        <v>0</v>
      </c>
      <c r="AA22" s="10" t="n">
        <v>0</v>
      </c>
      <c r="AB22" s="10" t="n">
        <v>0</v>
      </c>
      <c r="AC22" s="10" t="n">
        <v>1</v>
      </c>
      <c r="AD22" s="10" t="n">
        <v>1.107874575014232</v>
      </c>
      <c r="AE22" s="10">
        <f>AC22-AD22</f>
        <v/>
      </c>
      <c r="AF22" s="10" t="n">
        <v>1765</v>
      </c>
      <c r="AG22" s="10" t="n">
        <v>1947.925869949054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1.107874575014232</v>
      </c>
      <c r="AO22" s="10">
        <f>AM22-AN22</f>
        <v/>
      </c>
      <c r="AP22" s="10" t="n">
        <v>0</v>
      </c>
      <c r="AQ22" s="10" t="n">
        <v>1947.925869949054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0.9496049133838523</v>
      </c>
      <c r="AY22" s="10">
        <f>AW22-AX22</f>
        <v/>
      </c>
      <c r="AZ22" s="10" t="n">
        <v>0</v>
      </c>
      <c r="BA22" s="10" t="n">
        <v>1675.568482174842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IFERROR(BH22/19*31,0)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МТ</t>
        </is>
      </c>
      <c r="D23" s="8" t="inlineStr">
        <is>
          <t>Обедина Татьяна Валентиновна</t>
        </is>
      </c>
      <c r="E23" s="9" t="n">
        <v>7</v>
      </c>
      <c r="F23" s="10" t="n">
        <v>0</v>
      </c>
      <c r="G23" s="10" t="n">
        <v>0</v>
      </c>
      <c r="H23" s="10" t="n">
        <v>0</v>
      </c>
      <c r="I23" s="10" t="n">
        <v>7</v>
      </c>
      <c r="J23" s="10" t="n">
        <v>8.430547794252055</v>
      </c>
      <c r="K23" s="10">
        <f>I23-J23</f>
        <v/>
      </c>
      <c r="L23" s="10" t="n">
        <v>12715.17</v>
      </c>
      <c r="M23" s="10" t="n">
        <v>14407.35646475244</v>
      </c>
      <c r="N23" s="11">
        <f>L23-M23</f>
        <v/>
      </c>
      <c r="O23" s="9" t="n">
        <v>13</v>
      </c>
      <c r="P23" s="10" t="n">
        <v>0</v>
      </c>
      <c r="Q23" s="10" t="n">
        <v>0</v>
      </c>
      <c r="R23" s="10" t="n">
        <v>0</v>
      </c>
      <c r="S23" s="10" t="n">
        <v>13</v>
      </c>
      <c r="T23" s="10" t="n">
        <v>12.85134507016509</v>
      </c>
      <c r="U23" s="10">
        <f>S23-T23</f>
        <v/>
      </c>
      <c r="V23" s="10" t="n">
        <v>24061.47</v>
      </c>
      <c r="W23" s="10" t="n">
        <v>21914.16603692686</v>
      </c>
      <c r="X23" s="11">
        <f>V23-W23</f>
        <v/>
      </c>
      <c r="Y23" s="9" t="n">
        <v>10</v>
      </c>
      <c r="Z23" s="10" t="n">
        <v>0</v>
      </c>
      <c r="AA23" s="10" t="n">
        <v>0</v>
      </c>
      <c r="AB23" s="10" t="n">
        <v>0</v>
      </c>
      <c r="AC23" s="10" t="n">
        <v>10</v>
      </c>
      <c r="AD23" s="10" t="n">
        <v>12.85134507016509</v>
      </c>
      <c r="AE23" s="10">
        <f>AC23-AD23</f>
        <v/>
      </c>
      <c r="AF23" s="10" t="n">
        <v>17816.09</v>
      </c>
      <c r="AG23" s="10" t="n">
        <v>21914.16603692686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12.85134507016509</v>
      </c>
      <c r="AO23" s="10">
        <f>AM23-AN23</f>
        <v/>
      </c>
      <c r="AP23" s="10" t="n">
        <v>0</v>
      </c>
      <c r="AQ23" s="10" t="n">
        <v>21914.16603692686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11.01541699525269</v>
      </c>
      <c r="AY23" s="10">
        <f>AW23-AX23</f>
        <v/>
      </c>
      <c r="AZ23" s="10" t="n">
        <v>0</v>
      </c>
      <c r="BA23" s="10" t="n">
        <v>18850.14542446698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IFERROR(BH23/19*31,0)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МТ</t>
        </is>
      </c>
      <c r="D24" s="8" t="inlineStr">
        <is>
          <t>Плахов Петр Сергеевич</t>
        </is>
      </c>
      <c r="E24" s="9" t="n">
        <v>3</v>
      </c>
      <c r="F24" s="10" t="n">
        <v>3</v>
      </c>
      <c r="G24" s="10" t="n">
        <v>0</v>
      </c>
      <c r="H24" s="10" t="n">
        <v>0</v>
      </c>
      <c r="I24" s="10" t="n">
        <v>6</v>
      </c>
      <c r="J24" s="10" t="n">
        <v>9.157319155825508</v>
      </c>
      <c r="K24" s="10">
        <f>I24-J24</f>
        <v/>
      </c>
      <c r="L24" s="10" t="n">
        <v>7678.5</v>
      </c>
      <c r="M24" s="10" t="n">
        <v>15164.10650128489</v>
      </c>
      <c r="N24" s="11">
        <f>L24-M24</f>
        <v/>
      </c>
      <c r="O24" s="9" t="n">
        <v>5</v>
      </c>
      <c r="P24" s="10" t="n">
        <v>0</v>
      </c>
      <c r="Q24" s="10" t="n">
        <v>0</v>
      </c>
      <c r="R24" s="10" t="n">
        <v>0</v>
      </c>
      <c r="S24" s="10" t="n">
        <v>5</v>
      </c>
      <c r="T24" s="10" t="n">
        <v>13.95921964517932</v>
      </c>
      <c r="U24" s="10">
        <f>S24-T24</f>
        <v/>
      </c>
      <c r="V24" s="10" t="n">
        <v>12495</v>
      </c>
      <c r="W24" s="10" t="n">
        <v>23065.21314189675</v>
      </c>
      <c r="X24" s="11">
        <f>V24-W24</f>
        <v/>
      </c>
      <c r="Y24" s="9" t="n">
        <v>9</v>
      </c>
      <c r="Z24" s="10" t="n">
        <v>0</v>
      </c>
      <c r="AA24" s="10" t="n">
        <v>0</v>
      </c>
      <c r="AB24" s="10" t="n">
        <v>0</v>
      </c>
      <c r="AC24" s="10" t="n">
        <v>9</v>
      </c>
      <c r="AD24" s="10" t="n">
        <v>13.95921964517932</v>
      </c>
      <c r="AE24" s="10">
        <f>AC24-AD24</f>
        <v/>
      </c>
      <c r="AF24" s="10" t="n">
        <v>21367.6</v>
      </c>
      <c r="AG24" s="10" t="n">
        <v>23065.21314189675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13.95921964517932</v>
      </c>
      <c r="AO24" s="10">
        <f>AM24-AN24</f>
        <v/>
      </c>
      <c r="AP24" s="10" t="n">
        <v>0</v>
      </c>
      <c r="AQ24" s="10" t="n">
        <v>23065.21314189675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11.96502190863654</v>
      </c>
      <c r="AY24" s="10">
        <f>AW24-AX24</f>
        <v/>
      </c>
      <c r="AZ24" s="10" t="n">
        <v>0</v>
      </c>
      <c r="BA24" s="10" t="n">
        <v>19840.25407302484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IFERROR(BH24/19*31,0)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МТ</t>
        </is>
      </c>
      <c r="D25" s="8" t="inlineStr">
        <is>
          <t>Плахова Екатерина Александровна</t>
        </is>
      </c>
      <c r="E25" s="9" t="n">
        <v>8</v>
      </c>
      <c r="F25" s="10" t="n">
        <v>0</v>
      </c>
      <c r="G25" s="10" t="n">
        <v>0</v>
      </c>
      <c r="H25" s="10" t="n">
        <v>0</v>
      </c>
      <c r="I25" s="10" t="n">
        <v>8</v>
      </c>
      <c r="J25" s="10" t="n">
        <v>8.285193521937366</v>
      </c>
      <c r="K25" s="10">
        <f>I25-J25</f>
        <v/>
      </c>
      <c r="L25" s="10" t="n">
        <v>15173</v>
      </c>
      <c r="M25" s="10" t="n">
        <v>14320.03915284485</v>
      </c>
      <c r="N25" s="11">
        <f>L25-M25</f>
        <v/>
      </c>
      <c r="O25" s="9" t="n">
        <v>15</v>
      </c>
      <c r="P25" s="10" t="n">
        <v>2</v>
      </c>
      <c r="Q25" s="10" t="n">
        <v>0</v>
      </c>
      <c r="R25" s="10" t="n">
        <v>0</v>
      </c>
      <c r="S25" s="10" t="n">
        <v>17</v>
      </c>
      <c r="T25" s="10" t="n">
        <v>12.62977015516224</v>
      </c>
      <c r="U25" s="10">
        <f>S25-T25</f>
        <v/>
      </c>
      <c r="V25" s="10" t="n">
        <v>30431</v>
      </c>
      <c r="W25" s="10" t="n">
        <v>21781.35290943033</v>
      </c>
      <c r="X25" s="11">
        <f>V25-W25</f>
        <v/>
      </c>
      <c r="Y25" s="9" t="n">
        <v>10</v>
      </c>
      <c r="Z25" s="10" t="n">
        <v>1</v>
      </c>
      <c r="AA25" s="10" t="n">
        <v>0</v>
      </c>
      <c r="AB25" s="10" t="n">
        <v>0</v>
      </c>
      <c r="AC25" s="10" t="n">
        <v>11</v>
      </c>
      <c r="AD25" s="10" t="n">
        <v>12.62977015516224</v>
      </c>
      <c r="AE25" s="10">
        <f>AC25-AD25</f>
        <v/>
      </c>
      <c r="AF25" s="10" t="n">
        <v>18529.5</v>
      </c>
      <c r="AG25" s="10" t="n">
        <v>21781.35290943033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12.62977015516224</v>
      </c>
      <c r="AO25" s="10">
        <f>AM25-AN25</f>
        <v/>
      </c>
      <c r="AP25" s="10" t="n">
        <v>0</v>
      </c>
      <c r="AQ25" s="10" t="n">
        <v>21781.35290943033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10.82549601257592</v>
      </c>
      <c r="AY25" s="10">
        <f>AW25-AX25</f>
        <v/>
      </c>
      <c r="AZ25" s="10" t="n">
        <v>0</v>
      </c>
      <c r="BA25" s="10" t="n">
        <v>18735.90211886415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IFERROR(BH25/19*31,0)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МТ</t>
        </is>
      </c>
      <c r="D26" s="8" t="inlineStr">
        <is>
          <t>Салимова Ксения Валерьевна</t>
        </is>
      </c>
      <c r="E26" s="9" t="n">
        <v>13</v>
      </c>
      <c r="F26" s="10" t="n">
        <v>0</v>
      </c>
      <c r="G26" s="10" t="n">
        <v>0</v>
      </c>
      <c r="H26" s="10" t="n">
        <v>0</v>
      </c>
      <c r="I26" s="10" t="n">
        <v>13</v>
      </c>
      <c r="J26" s="10" t="n">
        <v>11.77369605748994</v>
      </c>
      <c r="K26" s="10">
        <f>I26-J26</f>
        <v/>
      </c>
      <c r="L26" s="10" t="n">
        <v>25278.4</v>
      </c>
      <c r="M26" s="10" t="n">
        <v>22091.27991262041</v>
      </c>
      <c r="N26" s="11">
        <f>L26-M26</f>
        <v/>
      </c>
      <c r="O26" s="9" t="n">
        <v>15</v>
      </c>
      <c r="P26" s="10" t="n">
        <v>0</v>
      </c>
      <c r="Q26" s="10" t="n">
        <v>1</v>
      </c>
      <c r="R26" s="10" t="n">
        <v>0</v>
      </c>
      <c r="S26" s="10" t="n">
        <v>16</v>
      </c>
      <c r="T26" s="10" t="n">
        <v>17.94756811523056</v>
      </c>
      <c r="U26" s="10">
        <f>S26-T26</f>
        <v/>
      </c>
      <c r="V26" s="10" t="n">
        <v>28601.15</v>
      </c>
      <c r="W26" s="10" t="n">
        <v>33601.72125662118</v>
      </c>
      <c r="X26" s="11">
        <f>V26-W26</f>
        <v/>
      </c>
      <c r="Y26" s="9" t="n">
        <v>16</v>
      </c>
      <c r="Z26" s="10" t="n">
        <v>0</v>
      </c>
      <c r="AA26" s="10" t="n">
        <v>0</v>
      </c>
      <c r="AB26" s="10" t="n">
        <v>0</v>
      </c>
      <c r="AC26" s="10" t="n">
        <v>16</v>
      </c>
      <c r="AD26" s="10" t="n">
        <v>17.94756811523056</v>
      </c>
      <c r="AE26" s="10">
        <f>AC26-AD26</f>
        <v/>
      </c>
      <c r="AF26" s="10" t="n">
        <v>29837.54</v>
      </c>
      <c r="AG26" s="10" t="n">
        <v>33601.72125662118</v>
      </c>
      <c r="AH26" s="11">
        <f>AF26-AG26</f>
        <v/>
      </c>
      <c r="AI26" s="9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17.94756811523056</v>
      </c>
      <c r="AO26" s="10">
        <f>AM26-AN26</f>
        <v/>
      </c>
      <c r="AP26" s="10" t="n">
        <v>0</v>
      </c>
      <c r="AQ26" s="10" t="n">
        <v>33601.72125662118</v>
      </c>
      <c r="AR26" s="11">
        <f>AP26-AQ26</f>
        <v/>
      </c>
      <c r="AS26" s="9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15.38359959681841</v>
      </c>
      <c r="AY26" s="10">
        <f>AW26-AX26</f>
        <v/>
      </c>
      <c r="AZ26" s="10" t="n">
        <v>0</v>
      </c>
      <c r="BA26" s="10" t="n">
        <v>28903.55631751603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IFERROR(BH26/19*31,0)</f>
        <v/>
      </c>
    </row>
    <row r="27">
      <c r="A27" s="7" t="n"/>
      <c r="B27" s="7" t="n"/>
      <c r="C27" s="7" t="n"/>
      <c r="D27" s="7" t="inlineStr">
        <is>
          <t>Итого ГРУППОВЫЕ ПРОГРАММЫ</t>
        </is>
      </c>
      <c r="E27" s="12">
        <f>SUM(E20:E26)</f>
        <v/>
      </c>
      <c r="F27" s="13">
        <f>SUM(F20:F26)</f>
        <v/>
      </c>
      <c r="G27" s="13">
        <f>SUM(G20:G26)</f>
        <v/>
      </c>
      <c r="H27" s="13">
        <f>SUM(H20:H26)</f>
        <v/>
      </c>
      <c r="I27" s="13">
        <f>SUM(I20:I26)</f>
        <v/>
      </c>
      <c r="J27" s="13">
        <f>SUM(J20:J26)</f>
        <v/>
      </c>
      <c r="K27" s="13">
        <f>SUM(K20:K26)</f>
        <v/>
      </c>
      <c r="L27" s="13">
        <f>SUM(L20:L26)</f>
        <v/>
      </c>
      <c r="M27" s="13">
        <f>SUM(M20:M26)</f>
        <v/>
      </c>
      <c r="N27" s="14">
        <f>SUM(N20:N26)</f>
        <v/>
      </c>
      <c r="O27" s="12">
        <f>SUM(O20:O26)</f>
        <v/>
      </c>
      <c r="P27" s="13">
        <f>SUM(P20:P26)</f>
        <v/>
      </c>
      <c r="Q27" s="13">
        <f>SUM(Q20:Q26)</f>
        <v/>
      </c>
      <c r="R27" s="13">
        <f>SUM(R20:R26)</f>
        <v/>
      </c>
      <c r="S27" s="13">
        <f>SUM(S20:S26)</f>
        <v/>
      </c>
      <c r="T27" s="13">
        <f>SUM(T20:T26)</f>
        <v/>
      </c>
      <c r="U27" s="13">
        <f>SUM(U20:U26)</f>
        <v/>
      </c>
      <c r="V27" s="13">
        <f>SUM(V20:V26)</f>
        <v/>
      </c>
      <c r="W27" s="13">
        <f>SUM(W20:W26)</f>
        <v/>
      </c>
      <c r="X27" s="14">
        <f>SUM(X20:X26)</f>
        <v/>
      </c>
      <c r="Y27" s="12">
        <f>SUM(Y20:Y26)</f>
        <v/>
      </c>
      <c r="Z27" s="13">
        <f>SUM(Z20:Z26)</f>
        <v/>
      </c>
      <c r="AA27" s="13">
        <f>SUM(AA20:AA26)</f>
        <v/>
      </c>
      <c r="AB27" s="13">
        <f>SUM(AB20:AB26)</f>
        <v/>
      </c>
      <c r="AC27" s="13">
        <f>SUM(AC20:AC26)</f>
        <v/>
      </c>
      <c r="AD27" s="13">
        <f>SUM(AD20:AD26)</f>
        <v/>
      </c>
      <c r="AE27" s="13">
        <f>SUM(AE20:AE26)</f>
        <v/>
      </c>
      <c r="AF27" s="13">
        <f>SUM(AF20:AF26)</f>
        <v/>
      </c>
      <c r="AG27" s="13">
        <f>SUM(AG20:AG26)</f>
        <v/>
      </c>
      <c r="AH27" s="14">
        <f>SUM(AH20:AH26)</f>
        <v/>
      </c>
      <c r="AI27" s="12">
        <f>SUM(AI20:AI26)</f>
        <v/>
      </c>
      <c r="AJ27" s="13">
        <f>SUM(AJ20:AJ26)</f>
        <v/>
      </c>
      <c r="AK27" s="13">
        <f>SUM(AK20:AK26)</f>
        <v/>
      </c>
      <c r="AL27" s="13">
        <f>SUM(AL20:AL26)</f>
        <v/>
      </c>
      <c r="AM27" s="13">
        <f>SUM(AM20:AM26)</f>
        <v/>
      </c>
      <c r="AN27" s="13">
        <f>SUM(AN20:AN26)</f>
        <v/>
      </c>
      <c r="AO27" s="13">
        <f>SUM(AO20:AO26)</f>
        <v/>
      </c>
      <c r="AP27" s="13">
        <f>SUM(AP20:AP26)</f>
        <v/>
      </c>
      <c r="AQ27" s="13">
        <f>SUM(AQ20:AQ26)</f>
        <v/>
      </c>
      <c r="AR27" s="14">
        <f>SUM(AR20:AR26)</f>
        <v/>
      </c>
      <c r="AS27" s="12">
        <f>SUM(AS20:AS26)</f>
        <v/>
      </c>
      <c r="AT27" s="13">
        <f>SUM(AT20:AT26)</f>
        <v/>
      </c>
      <c r="AU27" s="13">
        <f>SUM(AU20:AU26)</f>
        <v/>
      </c>
      <c r="AV27" s="13">
        <f>SUM(AV20:AV26)</f>
        <v/>
      </c>
      <c r="AW27" s="13">
        <f>SUM(AW20:AW26)</f>
        <v/>
      </c>
      <c r="AX27" s="13">
        <f>SUM(AX20:AX26)</f>
        <v/>
      </c>
      <c r="AY27" s="13">
        <f>SUM(AY20:AY26)</f>
        <v/>
      </c>
      <c r="AZ27" s="13">
        <f>SUM(AZ20:AZ26)</f>
        <v/>
      </c>
      <c r="BA27" s="13">
        <f>SUM(BA20:BA26)</f>
        <v/>
      </c>
      <c r="BB27" s="14">
        <f>SUM(BB20:BB26)</f>
        <v/>
      </c>
      <c r="BC27" s="7">
        <f>SUM(BC20:BC26)</f>
        <v/>
      </c>
      <c r="BD27" s="13">
        <f>SUM(BD20:BD26)</f>
        <v/>
      </c>
      <c r="BE27" s="13">
        <f>SUM(BE20:BE26)</f>
        <v/>
      </c>
      <c r="BF27" s="13">
        <f>BE27-BD27</f>
        <v/>
      </c>
      <c r="BG27" s="13">
        <f>SUM(BG20:BG26)</f>
        <v/>
      </c>
      <c r="BH27" s="13">
        <f>SUM(BH20:BH26)</f>
        <v/>
      </c>
      <c r="BI27" s="13">
        <f>BH27-BG27</f>
        <v/>
      </c>
      <c r="BJ27" s="13">
        <f>IFERROR(BH27/19*31,0)</f>
        <v/>
      </c>
    </row>
    <row r="29">
      <c r="A29" s="7" t="n"/>
      <c r="B29" s="7" t="n"/>
      <c r="C29" s="7" t="n"/>
      <c r="D29" s="7" t="inlineStr">
        <is>
          <t>БОЕВЫЕ ИСКУССТВА</t>
        </is>
      </c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7" t="n"/>
      <c r="AI29" s="7" t="n"/>
      <c r="AJ29" s="7" t="n"/>
      <c r="AK29" s="7" t="n"/>
      <c r="AL29" s="7" t="n"/>
      <c r="AM29" s="7" t="n"/>
      <c r="AN29" s="7" t="n"/>
      <c r="AO29" s="7" t="n"/>
      <c r="AP29" s="7" t="n"/>
      <c r="AQ29" s="7" t="n"/>
      <c r="AR29" s="7" t="n"/>
      <c r="AS29" s="7" t="n"/>
      <c r="AT29" s="7" t="n"/>
      <c r="AU29" s="7" t="n"/>
      <c r="AV29" s="7" t="n"/>
      <c r="AW29" s="7" t="n"/>
      <c r="AX29" s="7" t="n"/>
      <c r="AY29" s="7" t="n"/>
      <c r="AZ29" s="7" t="n"/>
      <c r="BA29" s="7" t="n"/>
      <c r="BB29" s="7" t="n"/>
      <c r="BC29" s="7" t="n"/>
      <c r="BD29" s="7" t="n"/>
      <c r="BE29" s="7" t="n"/>
      <c r="BF29" s="7" t="n"/>
      <c r="BG29" s="7" t="n"/>
      <c r="BH29" s="7" t="n"/>
      <c r="BI29" s="7" t="n"/>
      <c r="BJ29" s="7" t="n"/>
    </row>
    <row r="30">
      <c r="A30" s="8" t="n">
        <v>19</v>
      </c>
      <c r="B30" s="8" t="inlineStr">
        <is>
          <t>2026-03-01</t>
        </is>
      </c>
      <c r="C30" s="8" t="inlineStr">
        <is>
          <t>МТ</t>
        </is>
      </c>
      <c r="D30" s="8" t="inlineStr">
        <is>
          <t>Колян Андраник Сейранович</t>
        </is>
      </c>
      <c r="E30" s="9" t="n">
        <v>2</v>
      </c>
      <c r="F30" s="10" t="n">
        <v>10</v>
      </c>
      <c r="G30" s="10" t="n">
        <v>0</v>
      </c>
      <c r="H30" s="10" t="n">
        <v>0</v>
      </c>
      <c r="I30" s="10" t="n">
        <v>12</v>
      </c>
      <c r="J30" s="10" t="n">
        <v>20.93101521331545</v>
      </c>
      <c r="K30" s="10">
        <f>I30-J30</f>
        <v/>
      </c>
      <c r="L30" s="10" t="n">
        <v>13076.25</v>
      </c>
      <c r="M30" s="10" t="n">
        <v>21829.32797689764</v>
      </c>
      <c r="N30" s="11">
        <f>L30-M30</f>
        <v/>
      </c>
      <c r="O30" s="9" t="n">
        <v>0</v>
      </c>
      <c r="P30" s="10" t="n">
        <v>13</v>
      </c>
      <c r="Q30" s="10" t="n">
        <v>0</v>
      </c>
      <c r="R30" s="10" t="n">
        <v>0</v>
      </c>
      <c r="S30" s="10" t="n">
        <v>13</v>
      </c>
      <c r="T30" s="10" t="n">
        <v>31.90678776040988</v>
      </c>
      <c r="U30" s="10">
        <f>S30-T30</f>
        <v/>
      </c>
      <c r="V30" s="10" t="n">
        <v>11225</v>
      </c>
      <c r="W30" s="10" t="n">
        <v>33203.28187413161</v>
      </c>
      <c r="X30" s="11">
        <f>V30-W30</f>
        <v/>
      </c>
      <c r="Y30" s="9" t="n">
        <v>4</v>
      </c>
      <c r="Z30" s="10" t="n">
        <v>13</v>
      </c>
      <c r="AA30" s="10" t="n">
        <v>1</v>
      </c>
      <c r="AB30" s="10" t="n">
        <v>0</v>
      </c>
      <c r="AC30" s="10" t="n">
        <v>18</v>
      </c>
      <c r="AD30" s="10" t="n">
        <v>31.90678776040988</v>
      </c>
      <c r="AE30" s="10">
        <f>AC30-AD30</f>
        <v/>
      </c>
      <c r="AF30" s="10" t="n">
        <v>18063.75</v>
      </c>
      <c r="AG30" s="10" t="n">
        <v>33203.28187413161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31.90678776040988</v>
      </c>
      <c r="AO30" s="10">
        <f>AM30-AN30</f>
        <v/>
      </c>
      <c r="AP30" s="10" t="n">
        <v>0</v>
      </c>
      <c r="AQ30" s="10" t="n">
        <v>33203.28187413161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27.34862150545495</v>
      </c>
      <c r="AY30" s="10">
        <f>AW30-AX30</f>
        <v/>
      </c>
      <c r="AZ30" s="10" t="n">
        <v>0</v>
      </c>
      <c r="BA30" s="10" t="n">
        <v>28560.82640070754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IFERROR(BH30/19*31,0)</f>
        <v/>
      </c>
    </row>
    <row r="31">
      <c r="A31" s="7" t="n"/>
      <c r="B31" s="7" t="n"/>
      <c r="C31" s="7" t="n"/>
      <c r="D31" s="7" t="inlineStr">
        <is>
          <t>Итого БОЕВЫЕ ИСКУССТВА</t>
        </is>
      </c>
      <c r="E31" s="12">
        <f>SUM(E30:E30)</f>
        <v/>
      </c>
      <c r="F31" s="13">
        <f>SUM(F30:F30)</f>
        <v/>
      </c>
      <c r="G31" s="13">
        <f>SUM(G30:G30)</f>
        <v/>
      </c>
      <c r="H31" s="13">
        <f>SUM(H30:H30)</f>
        <v/>
      </c>
      <c r="I31" s="13">
        <f>SUM(I30:I30)</f>
        <v/>
      </c>
      <c r="J31" s="13">
        <f>SUM(J30:J30)</f>
        <v/>
      </c>
      <c r="K31" s="13">
        <f>SUM(K30:K30)</f>
        <v/>
      </c>
      <c r="L31" s="13">
        <f>SUM(L30:L30)</f>
        <v/>
      </c>
      <c r="M31" s="13">
        <f>SUM(M30:M30)</f>
        <v/>
      </c>
      <c r="N31" s="14">
        <f>SUM(N30:N30)</f>
        <v/>
      </c>
      <c r="O31" s="12">
        <f>SUM(O30:O30)</f>
        <v/>
      </c>
      <c r="P31" s="13">
        <f>SUM(P30:P30)</f>
        <v/>
      </c>
      <c r="Q31" s="13">
        <f>SUM(Q30:Q30)</f>
        <v/>
      </c>
      <c r="R31" s="13">
        <f>SUM(R30:R30)</f>
        <v/>
      </c>
      <c r="S31" s="13">
        <f>SUM(S30:S30)</f>
        <v/>
      </c>
      <c r="T31" s="13">
        <f>SUM(T30:T30)</f>
        <v/>
      </c>
      <c r="U31" s="13">
        <f>SUM(U30:U30)</f>
        <v/>
      </c>
      <c r="V31" s="13">
        <f>SUM(V30:V30)</f>
        <v/>
      </c>
      <c r="W31" s="13">
        <f>SUM(W30:W30)</f>
        <v/>
      </c>
      <c r="X31" s="14">
        <f>SUM(X30:X30)</f>
        <v/>
      </c>
      <c r="Y31" s="12">
        <f>SUM(Y30:Y30)</f>
        <v/>
      </c>
      <c r="Z31" s="13">
        <f>SUM(Z30:Z30)</f>
        <v/>
      </c>
      <c r="AA31" s="13">
        <f>SUM(AA30:AA30)</f>
        <v/>
      </c>
      <c r="AB31" s="13">
        <f>SUM(AB30:AB30)</f>
        <v/>
      </c>
      <c r="AC31" s="13">
        <f>SUM(AC30:AC30)</f>
        <v/>
      </c>
      <c r="AD31" s="13">
        <f>SUM(AD30:AD30)</f>
        <v/>
      </c>
      <c r="AE31" s="13">
        <f>SUM(AE30:AE30)</f>
        <v/>
      </c>
      <c r="AF31" s="13">
        <f>SUM(AF30:AF30)</f>
        <v/>
      </c>
      <c r="AG31" s="13">
        <f>SUM(AG30:AG30)</f>
        <v/>
      </c>
      <c r="AH31" s="14">
        <f>SUM(AH30:AH30)</f>
        <v/>
      </c>
      <c r="AI31" s="12">
        <f>SUM(AI30:AI30)</f>
        <v/>
      </c>
      <c r="AJ31" s="13">
        <f>SUM(AJ30:AJ30)</f>
        <v/>
      </c>
      <c r="AK31" s="13">
        <f>SUM(AK30:AK30)</f>
        <v/>
      </c>
      <c r="AL31" s="13">
        <f>SUM(AL30:AL30)</f>
        <v/>
      </c>
      <c r="AM31" s="13">
        <f>SUM(AM30:AM30)</f>
        <v/>
      </c>
      <c r="AN31" s="13">
        <f>SUM(AN30:AN30)</f>
        <v/>
      </c>
      <c r="AO31" s="13">
        <f>SUM(AO30:AO30)</f>
        <v/>
      </c>
      <c r="AP31" s="13">
        <f>SUM(AP30:AP30)</f>
        <v/>
      </c>
      <c r="AQ31" s="13">
        <f>SUM(AQ30:AQ30)</f>
        <v/>
      </c>
      <c r="AR31" s="14">
        <f>SUM(AR30:AR30)</f>
        <v/>
      </c>
      <c r="AS31" s="12">
        <f>SUM(AS30:AS30)</f>
        <v/>
      </c>
      <c r="AT31" s="13">
        <f>SUM(AT30:AT30)</f>
        <v/>
      </c>
      <c r="AU31" s="13">
        <f>SUM(AU30:AU30)</f>
        <v/>
      </c>
      <c r="AV31" s="13">
        <f>SUM(AV30:AV30)</f>
        <v/>
      </c>
      <c r="AW31" s="13">
        <f>SUM(AW30:AW30)</f>
        <v/>
      </c>
      <c r="AX31" s="13">
        <f>SUM(AX30:AX30)</f>
        <v/>
      </c>
      <c r="AY31" s="13">
        <f>SUM(AY30:AY30)</f>
        <v/>
      </c>
      <c r="AZ31" s="13">
        <f>SUM(AZ30:AZ30)</f>
        <v/>
      </c>
      <c r="BA31" s="13">
        <f>SUM(BA30:BA30)</f>
        <v/>
      </c>
      <c r="BB31" s="14">
        <f>SUM(BB30:BB30)</f>
        <v/>
      </c>
      <c r="BC31" s="7">
        <f>SUM(BC30:BC30)</f>
        <v/>
      </c>
      <c r="BD31" s="13">
        <f>SUM(BD30:BD30)</f>
        <v/>
      </c>
      <c r="BE31" s="13">
        <f>SUM(BE30:BE30)</f>
        <v/>
      </c>
      <c r="BF31" s="13">
        <f>BE31-BD31</f>
        <v/>
      </c>
      <c r="BG31" s="13">
        <f>SUM(BG30:BG30)</f>
        <v/>
      </c>
      <c r="BH31" s="13">
        <f>SUM(BH30:BH30)</f>
        <v/>
      </c>
      <c r="BI31" s="13">
        <f>BH31-BG31</f>
        <v/>
      </c>
      <c r="BJ31" s="13">
        <f>IFERROR(BH31/19*31,0)</f>
        <v/>
      </c>
    </row>
    <row r="33">
      <c r="A33" s="15" t="n"/>
      <c r="B33" s="15" t="n"/>
      <c r="C33" s="15" t="n"/>
      <c r="D33" s="15" t="inlineStr">
        <is>
          <t>Итого</t>
        </is>
      </c>
      <c r="E33" s="16">
        <f>SUM(E17,E27,E31)</f>
        <v/>
      </c>
      <c r="F33" s="17">
        <f>SUM(F17,F27,F31)</f>
        <v/>
      </c>
      <c r="G33" s="17">
        <f>SUM(G17,G27,G31)</f>
        <v/>
      </c>
      <c r="H33" s="17">
        <f>SUM(H17,H27,H31)</f>
        <v/>
      </c>
      <c r="I33" s="17">
        <f>SUM(I17,I27,I31)</f>
        <v/>
      </c>
      <c r="J33" s="17">
        <f>SUM(J17,J27,J31)</f>
        <v/>
      </c>
      <c r="K33" s="17">
        <f>SUM(K17,K27,K31)</f>
        <v/>
      </c>
      <c r="L33" s="17">
        <f>SUM(L17,L27,L31)</f>
        <v/>
      </c>
      <c r="M33" s="17">
        <f>SUM(M17,M27,M31)</f>
        <v/>
      </c>
      <c r="N33" s="18">
        <f>SUM(N17,N27,N31)</f>
        <v/>
      </c>
      <c r="O33" s="16">
        <f>SUM(O17,O27,O31)</f>
        <v/>
      </c>
      <c r="P33" s="17">
        <f>SUM(P17,P27,P31)</f>
        <v/>
      </c>
      <c r="Q33" s="17">
        <f>SUM(Q17,Q27,Q31)</f>
        <v/>
      </c>
      <c r="R33" s="17">
        <f>SUM(R17,R27,R31)</f>
        <v/>
      </c>
      <c r="S33" s="17">
        <f>SUM(S17,S27,S31)</f>
        <v/>
      </c>
      <c r="T33" s="17">
        <f>SUM(T17,T27,T31)</f>
        <v/>
      </c>
      <c r="U33" s="17">
        <f>SUM(U17,U27,U31)</f>
        <v/>
      </c>
      <c r="V33" s="17">
        <f>SUM(V17,V27,V31)</f>
        <v/>
      </c>
      <c r="W33" s="17">
        <f>SUM(W17,W27,W31)</f>
        <v/>
      </c>
      <c r="X33" s="18">
        <f>SUM(X17,X27,X31)</f>
        <v/>
      </c>
      <c r="Y33" s="16">
        <f>SUM(Y17,Y27,Y31)</f>
        <v/>
      </c>
      <c r="Z33" s="17">
        <f>SUM(Z17,Z27,Z31)</f>
        <v/>
      </c>
      <c r="AA33" s="17">
        <f>SUM(AA17,AA27,AA31)</f>
        <v/>
      </c>
      <c r="AB33" s="17">
        <f>SUM(AB17,AB27,AB31)</f>
        <v/>
      </c>
      <c r="AC33" s="17">
        <f>SUM(AC17,AC27,AC31)</f>
        <v/>
      </c>
      <c r="AD33" s="17">
        <f>SUM(AD17,AD27,AD31)</f>
        <v/>
      </c>
      <c r="AE33" s="17">
        <f>SUM(AE17,AE27,AE31)</f>
        <v/>
      </c>
      <c r="AF33" s="17">
        <f>SUM(AF17,AF27,AF31)</f>
        <v/>
      </c>
      <c r="AG33" s="17">
        <f>SUM(AG17,AG27,AG31)</f>
        <v/>
      </c>
      <c r="AH33" s="18">
        <f>SUM(AH17,AH27,AH31)</f>
        <v/>
      </c>
      <c r="AI33" s="16">
        <f>SUM(AI17,AI27,AI31)</f>
        <v/>
      </c>
      <c r="AJ33" s="17">
        <f>SUM(AJ17,AJ27,AJ31)</f>
        <v/>
      </c>
      <c r="AK33" s="17">
        <f>SUM(AK17,AK27,AK31)</f>
        <v/>
      </c>
      <c r="AL33" s="17">
        <f>SUM(AL17,AL27,AL31)</f>
        <v/>
      </c>
      <c r="AM33" s="17">
        <f>SUM(AM17,AM27,AM31)</f>
        <v/>
      </c>
      <c r="AN33" s="17">
        <f>SUM(AN17,AN27,AN31)</f>
        <v/>
      </c>
      <c r="AO33" s="17">
        <f>SUM(AO17,AO27,AO31)</f>
        <v/>
      </c>
      <c r="AP33" s="17">
        <f>SUM(AP17,AP27,AP31)</f>
        <v/>
      </c>
      <c r="AQ33" s="17">
        <f>SUM(AQ17,AQ27,AQ31)</f>
        <v/>
      </c>
      <c r="AR33" s="18">
        <f>SUM(AR17,AR27,AR31)</f>
        <v/>
      </c>
      <c r="AS33" s="16">
        <f>SUM(AS17,AS27,AS31)</f>
        <v/>
      </c>
      <c r="AT33" s="17">
        <f>SUM(AT17,AT27,AT31)</f>
        <v/>
      </c>
      <c r="AU33" s="17">
        <f>SUM(AU17,AU27,AU31)</f>
        <v/>
      </c>
      <c r="AV33" s="17">
        <f>SUM(AV17,AV27,AV31)</f>
        <v/>
      </c>
      <c r="AW33" s="17">
        <f>SUM(AW17,AW27,AW31)</f>
        <v/>
      </c>
      <c r="AX33" s="17">
        <f>SUM(AX17,AX27,AX31)</f>
        <v/>
      </c>
      <c r="AY33" s="17">
        <f>SUM(AY17,AY27,AY31)</f>
        <v/>
      </c>
      <c r="AZ33" s="17">
        <f>SUM(AZ17,AZ27,AZ31)</f>
        <v/>
      </c>
      <c r="BA33" s="17">
        <f>SUM(BA17,BA27,BA31)</f>
        <v/>
      </c>
      <c r="BB33" s="18">
        <f>SUM(BB17,BB27,BB31)</f>
        <v/>
      </c>
      <c r="BC33" s="16">
        <f>SUM(BC17,BC27,BC31)</f>
        <v/>
      </c>
      <c r="BD33" s="17">
        <f>SUM(BD17,BD27,BD31)</f>
        <v/>
      </c>
      <c r="BE33" s="17">
        <f>SUM(BE17,BE27,BE31)</f>
        <v/>
      </c>
      <c r="BF33" s="17">
        <f>BE33-BD33</f>
        <v/>
      </c>
      <c r="BG33" s="17">
        <f>SUM(BG17,BG27,BG31)</f>
        <v/>
      </c>
      <c r="BH33" s="17">
        <f>SUM(BH17,BH27,BH31)</f>
        <v/>
      </c>
      <c r="BI33" s="17">
        <f>BH33-BG33</f>
        <v/>
      </c>
      <c r="BJ33" s="17">
        <f>IFERROR(BH33/19*31,0)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6">
    <cfRule type="dataBar" priority="1">
      <dataBar showValue="1">
        <cfvo type="min"/>
        <cfvo type="max"/>
        <color rgb="00D8B4FE"/>
      </dataBar>
    </cfRule>
  </conditionalFormatting>
  <conditionalFormatting sqref="K20:K26">
    <cfRule type="dataBar" priority="2">
      <dataBar showValue="1">
        <cfvo type="min"/>
        <cfvo type="max"/>
        <color rgb="00D8B4FE"/>
      </dataBar>
    </cfRule>
  </conditionalFormatting>
  <conditionalFormatting sqref="K30">
    <cfRule type="dataBar" priority="3">
      <dataBar showValue="1">
        <cfvo type="min"/>
        <cfvo type="max"/>
        <color rgb="00D8B4FE"/>
      </dataBar>
    </cfRule>
  </conditionalFormatting>
  <conditionalFormatting sqref="N6:N16">
    <cfRule type="dataBar" priority="4">
      <dataBar showValue="1">
        <cfvo type="min"/>
        <cfvo type="max"/>
        <color rgb="00D8B4FE"/>
      </dataBar>
    </cfRule>
  </conditionalFormatting>
  <conditionalFormatting sqref="N20:N26">
    <cfRule type="dataBar" priority="5">
      <dataBar showValue="1">
        <cfvo type="min"/>
        <cfvo type="max"/>
        <color rgb="00D8B4FE"/>
      </dataBar>
    </cfRule>
  </conditionalFormatting>
  <conditionalFormatting sqref="N30">
    <cfRule type="dataBar" priority="6">
      <dataBar showValue="1">
        <cfvo type="min"/>
        <cfvo type="max"/>
        <color rgb="00D8B4FE"/>
      </dataBar>
    </cfRule>
  </conditionalFormatting>
  <conditionalFormatting sqref="U6:U16">
    <cfRule type="dataBar" priority="7">
      <dataBar showValue="1">
        <cfvo type="min"/>
        <cfvo type="max"/>
        <color rgb="00D8B4FE"/>
      </dataBar>
    </cfRule>
  </conditionalFormatting>
  <conditionalFormatting sqref="U20:U26">
    <cfRule type="dataBar" priority="8">
      <dataBar showValue="1">
        <cfvo type="min"/>
        <cfvo type="max"/>
        <color rgb="00D8B4FE"/>
      </dataBar>
    </cfRule>
  </conditionalFormatting>
  <conditionalFormatting sqref="U30">
    <cfRule type="dataBar" priority="9">
      <dataBar showValue="1">
        <cfvo type="min"/>
        <cfvo type="max"/>
        <color rgb="00D8B4FE"/>
      </dataBar>
    </cfRule>
  </conditionalFormatting>
  <conditionalFormatting sqref="X6:X16">
    <cfRule type="dataBar" priority="10">
      <dataBar showValue="1">
        <cfvo type="min"/>
        <cfvo type="max"/>
        <color rgb="00D8B4FE"/>
      </dataBar>
    </cfRule>
  </conditionalFormatting>
  <conditionalFormatting sqref="X20:X26">
    <cfRule type="dataBar" priority="11">
      <dataBar showValue="1">
        <cfvo type="min"/>
        <cfvo type="max"/>
        <color rgb="00D8B4FE"/>
      </dataBar>
    </cfRule>
  </conditionalFormatting>
  <conditionalFormatting sqref="X30">
    <cfRule type="dataBar" priority="12">
      <dataBar showValue="1">
        <cfvo type="min"/>
        <cfvo type="max"/>
        <color rgb="00D8B4FE"/>
      </dataBar>
    </cfRule>
  </conditionalFormatting>
  <conditionalFormatting sqref="AE6:AE16">
    <cfRule type="dataBar" priority="13">
      <dataBar showValue="1">
        <cfvo type="min"/>
        <cfvo type="max"/>
        <color rgb="00D8B4FE"/>
      </dataBar>
    </cfRule>
  </conditionalFormatting>
  <conditionalFormatting sqref="AE20:AE26">
    <cfRule type="dataBar" priority="14">
      <dataBar showValue="1">
        <cfvo type="min"/>
        <cfvo type="max"/>
        <color rgb="00D8B4FE"/>
      </dataBar>
    </cfRule>
  </conditionalFormatting>
  <conditionalFormatting sqref="AE30">
    <cfRule type="dataBar" priority="15">
      <dataBar showValue="1">
        <cfvo type="min"/>
        <cfvo type="max"/>
        <color rgb="00D8B4FE"/>
      </dataBar>
    </cfRule>
  </conditionalFormatting>
  <conditionalFormatting sqref="AH6:AH16">
    <cfRule type="dataBar" priority="16">
      <dataBar showValue="1">
        <cfvo type="min"/>
        <cfvo type="max"/>
        <color rgb="00D8B4FE"/>
      </dataBar>
    </cfRule>
  </conditionalFormatting>
  <conditionalFormatting sqref="AH20:AH26">
    <cfRule type="dataBar" priority="17">
      <dataBar showValue="1">
        <cfvo type="min"/>
        <cfvo type="max"/>
        <color rgb="00D8B4FE"/>
      </dataBar>
    </cfRule>
  </conditionalFormatting>
  <conditionalFormatting sqref="AH30">
    <cfRule type="dataBar" priority="18">
      <dataBar showValue="1">
        <cfvo type="min"/>
        <cfvo type="max"/>
        <color rgb="00D8B4FE"/>
      </dataBar>
    </cfRule>
  </conditionalFormatting>
  <conditionalFormatting sqref="AO6:AO16">
    <cfRule type="dataBar" priority="19">
      <dataBar showValue="1">
        <cfvo type="min"/>
        <cfvo type="max"/>
        <color rgb="00D8B4FE"/>
      </dataBar>
    </cfRule>
  </conditionalFormatting>
  <conditionalFormatting sqref="AO20:AO26">
    <cfRule type="dataBar" priority="20">
      <dataBar showValue="1">
        <cfvo type="min"/>
        <cfvo type="max"/>
        <color rgb="00D8B4FE"/>
      </dataBar>
    </cfRule>
  </conditionalFormatting>
  <conditionalFormatting sqref="AO30">
    <cfRule type="dataBar" priority="21">
      <dataBar showValue="1">
        <cfvo type="min"/>
        <cfvo type="max"/>
        <color rgb="00D8B4FE"/>
      </dataBar>
    </cfRule>
  </conditionalFormatting>
  <conditionalFormatting sqref="AR6:AR16">
    <cfRule type="dataBar" priority="22">
      <dataBar showValue="1">
        <cfvo type="min"/>
        <cfvo type="max"/>
        <color rgb="00D8B4FE"/>
      </dataBar>
    </cfRule>
  </conditionalFormatting>
  <conditionalFormatting sqref="AR20:AR26">
    <cfRule type="dataBar" priority="23">
      <dataBar showValue="1">
        <cfvo type="min"/>
        <cfvo type="max"/>
        <color rgb="00D8B4FE"/>
      </dataBar>
    </cfRule>
  </conditionalFormatting>
  <conditionalFormatting sqref="AR30">
    <cfRule type="dataBar" priority="24">
      <dataBar showValue="1">
        <cfvo type="min"/>
        <cfvo type="max"/>
        <color rgb="00D8B4FE"/>
      </dataBar>
    </cfRule>
  </conditionalFormatting>
  <conditionalFormatting sqref="AY6:AY16">
    <cfRule type="dataBar" priority="25">
      <dataBar showValue="1">
        <cfvo type="min"/>
        <cfvo type="max"/>
        <color rgb="00D8B4FE"/>
      </dataBar>
    </cfRule>
  </conditionalFormatting>
  <conditionalFormatting sqref="AY20:AY26">
    <cfRule type="dataBar" priority="26">
      <dataBar showValue="1">
        <cfvo type="min"/>
        <cfvo type="max"/>
        <color rgb="00D8B4FE"/>
      </dataBar>
    </cfRule>
  </conditionalFormatting>
  <conditionalFormatting sqref="AY30">
    <cfRule type="dataBar" priority="27">
      <dataBar showValue="1">
        <cfvo type="min"/>
        <cfvo type="max"/>
        <color rgb="00D8B4FE"/>
      </dataBar>
    </cfRule>
  </conditionalFormatting>
  <conditionalFormatting sqref="BB6:BB16">
    <cfRule type="dataBar" priority="28">
      <dataBar showValue="1">
        <cfvo type="min"/>
        <cfvo type="max"/>
        <color rgb="00D8B4FE"/>
      </dataBar>
    </cfRule>
  </conditionalFormatting>
  <conditionalFormatting sqref="BB20:BB26">
    <cfRule type="dataBar" priority="29">
      <dataBar showValue="1">
        <cfvo type="min"/>
        <cfvo type="max"/>
        <color rgb="00D8B4FE"/>
      </dataBar>
    </cfRule>
  </conditionalFormatting>
  <conditionalFormatting sqref="BB30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01.07.2026 — 19.07.2026</t>
        </is>
      </c>
    </row>
    <row r="3">
      <c r="A3" t="inlineStr">
        <is>
          <t>Дата контроля: 19.07.2026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867355.3499999999</v>
      </c>
    </row>
    <row r="7">
      <c r="A7" s="8" t="inlineStr">
        <is>
          <t>План суммы</t>
        </is>
      </c>
      <c r="B7" s="21" t="n">
        <v>1900000</v>
      </c>
    </row>
    <row r="8">
      <c r="A8" s="8" t="inlineStr">
        <is>
          <t>Выполнение суммы</t>
        </is>
      </c>
      <c r="B8" s="22" t="n">
        <v>0.4565028157894736</v>
      </c>
    </row>
    <row r="9">
      <c r="A9" s="8" t="inlineStr">
        <is>
          <t>Факт тренировок</t>
        </is>
      </c>
      <c r="B9" s="21" t="n">
        <v>547</v>
      </c>
    </row>
    <row r="10">
      <c r="A10" s="8" t="inlineStr">
        <is>
          <t>План тренировок</t>
        </is>
      </c>
      <c r="B10" s="21" t="n">
        <v>1269</v>
      </c>
    </row>
    <row r="11">
      <c r="A11" s="8" t="inlineStr">
        <is>
          <t>Выполнение тренировок</t>
        </is>
      </c>
      <c r="B11" s="22" t="n">
        <v>0.4310480693459417</v>
      </c>
    </row>
    <row r="12">
      <c r="A12" s="8" t="inlineStr">
        <is>
          <t>Дней прошло</t>
        </is>
      </c>
      <c r="B12" s="21" t="inlineStr">
        <is>
          <t>19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756</v>
      </c>
      <c r="C17" s="10" t="n">
        <v>334</v>
      </c>
      <c r="D17" s="23" t="n">
        <v>0.4417989417989418</v>
      </c>
      <c r="E17" s="10" t="n">
        <v>1100000</v>
      </c>
      <c r="F17" s="10" t="n">
        <v>511542.8099999999</v>
      </c>
      <c r="G17" s="23" t="n">
        <v>0.4650389181818181</v>
      </c>
      <c r="H17" s="10" t="n">
        <v>834622.4794736841</v>
      </c>
      <c r="I17" s="10" t="n">
        <v>-588457.1900000001</v>
      </c>
    </row>
    <row r="18">
      <c r="A18" s="8" t="inlineStr">
        <is>
          <t>ГП</t>
        </is>
      </c>
      <c r="B18" s="10" t="n">
        <v>369</v>
      </c>
      <c r="C18" s="10" t="n">
        <v>170</v>
      </c>
      <c r="D18" s="23" t="n">
        <v>0.4607046070460705</v>
      </c>
      <c r="E18" s="10" t="n">
        <v>650000</v>
      </c>
      <c r="F18" s="10" t="n">
        <v>313447.54</v>
      </c>
      <c r="G18" s="23" t="n">
        <v>0.4822269846153846</v>
      </c>
      <c r="H18" s="10" t="n">
        <v>511414.407368421</v>
      </c>
      <c r="I18" s="10" t="n">
        <v>-336552.46</v>
      </c>
    </row>
    <row r="19">
      <c r="A19" s="8" t="inlineStr">
        <is>
          <t>БИ</t>
        </is>
      </c>
      <c r="B19" s="10" t="n">
        <v>144</v>
      </c>
      <c r="C19" s="10" t="n">
        <v>43</v>
      </c>
      <c r="D19" s="23" t="n">
        <v>0.2986111111111111</v>
      </c>
      <c r="E19" s="10" t="n">
        <v>150000</v>
      </c>
      <c r="F19" s="10" t="n">
        <v>42365</v>
      </c>
      <c r="G19" s="23" t="n">
        <v>0.2824333333333333</v>
      </c>
      <c r="H19" s="10" t="n">
        <v>69121.84210526316</v>
      </c>
      <c r="I19" s="10" t="n">
        <v>-107635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ТЗ</t>
        </is>
      </c>
      <c r="B25" s="8" t="inlineStr">
        <is>
          <t>Рябинина Полина Евгеньевна</t>
        </is>
      </c>
      <c r="C25" s="10" t="n">
        <v>75</v>
      </c>
      <c r="D25" s="10" t="n">
        <v>29</v>
      </c>
      <c r="E25" s="23" t="n">
        <v>0.3866666666666667</v>
      </c>
      <c r="F25" s="10" t="n">
        <v>106600</v>
      </c>
      <c r="G25" s="10" t="n">
        <v>42151.5</v>
      </c>
      <c r="H25" s="23" t="n">
        <v>0.3954174484052533</v>
      </c>
      <c r="I25" s="10" t="n">
        <v>68773.5</v>
      </c>
      <c r="J25" s="10" t="n">
        <v>-64448.5</v>
      </c>
    </row>
    <row r="26">
      <c r="A26" s="8" t="inlineStr">
        <is>
          <t>ТЗ</t>
        </is>
      </c>
      <c r="B26" s="8" t="inlineStr">
        <is>
          <t>Блинников Станислав Игоревич</t>
        </is>
      </c>
      <c r="C26" s="10" t="n">
        <v>106</v>
      </c>
      <c r="D26" s="10" t="n">
        <v>43</v>
      </c>
      <c r="E26" s="23" t="n">
        <v>0.4056603773584906</v>
      </c>
      <c r="F26" s="10" t="n">
        <v>144700</v>
      </c>
      <c r="G26" s="10" t="n">
        <v>57843</v>
      </c>
      <c r="H26" s="23" t="n">
        <v>0.3997442985487215</v>
      </c>
      <c r="I26" s="10" t="n">
        <v>94375.42105263159</v>
      </c>
      <c r="J26" s="10" t="n">
        <v>-86857</v>
      </c>
    </row>
    <row r="27">
      <c r="A27" s="8" t="inlineStr">
        <is>
          <t>ТЗ</t>
        </is>
      </c>
      <c r="B27" s="8" t="inlineStr">
        <is>
          <t>Перевалова Анастасия Владимировна</t>
        </is>
      </c>
      <c r="C27" s="10" t="n">
        <v>32</v>
      </c>
      <c r="D27" s="10" t="n">
        <v>11</v>
      </c>
      <c r="E27" s="23" t="n">
        <v>0.34375</v>
      </c>
      <c r="F27" s="10" t="n">
        <v>46400</v>
      </c>
      <c r="G27" s="10" t="n">
        <v>19085.5</v>
      </c>
      <c r="H27" s="23" t="n">
        <v>0.4113254310344828</v>
      </c>
      <c r="I27" s="10" t="n">
        <v>31139.5</v>
      </c>
      <c r="J27" s="10" t="n">
        <v>-27314.5</v>
      </c>
    </row>
    <row r="28">
      <c r="A28" s="8" t="inlineStr">
        <is>
          <t>ТЗ</t>
        </is>
      </c>
      <c r="B28" s="8" t="inlineStr">
        <is>
          <t>Черных Данила Русланович</t>
        </is>
      </c>
      <c r="C28" s="10" t="n">
        <v>122</v>
      </c>
      <c r="D28" s="10" t="n">
        <v>56</v>
      </c>
      <c r="E28" s="23" t="n">
        <v>0.459016393442623</v>
      </c>
      <c r="F28" s="10" t="n">
        <v>185000</v>
      </c>
      <c r="G28" s="10" t="n">
        <v>82069</v>
      </c>
      <c r="H28" s="23" t="n">
        <v>0.4436162162162162</v>
      </c>
      <c r="I28" s="10" t="n">
        <v>133902.052631579</v>
      </c>
      <c r="J28" s="10" t="n">
        <v>-102931</v>
      </c>
    </row>
    <row r="29">
      <c r="A29" s="8" t="inlineStr">
        <is>
          <t>ТЗ</t>
        </is>
      </c>
      <c r="B29" s="8" t="inlineStr">
        <is>
          <t>Мартынов Андрей Викторович</t>
        </is>
      </c>
      <c r="C29" s="10" t="n">
        <v>98</v>
      </c>
      <c r="D29" s="10" t="n">
        <v>43</v>
      </c>
      <c r="E29" s="23" t="n">
        <v>0.4387755102040816</v>
      </c>
      <c r="F29" s="10" t="n">
        <v>143800</v>
      </c>
      <c r="G29" s="10" t="n">
        <v>65370.49999999999</v>
      </c>
      <c r="H29" s="23" t="n">
        <v>0.4545931849791376</v>
      </c>
      <c r="I29" s="10" t="n">
        <v>106657.1315789474</v>
      </c>
      <c r="J29" s="10" t="n">
        <v>-78429.5</v>
      </c>
    </row>
    <row r="30">
      <c r="A30" s="8" t="inlineStr">
        <is>
          <t>ТЗ</t>
        </is>
      </c>
      <c r="B30" s="8" t="inlineStr">
        <is>
          <t>Евдокимов Илья Игоревич</t>
        </is>
      </c>
      <c r="C30" s="10" t="n">
        <v>151</v>
      </c>
      <c r="D30" s="10" t="n">
        <v>65</v>
      </c>
      <c r="E30" s="23" t="n">
        <v>0.4304635761589404</v>
      </c>
      <c r="F30" s="10" t="n">
        <v>257900</v>
      </c>
      <c r="G30" s="10" t="n">
        <v>118937.25</v>
      </c>
      <c r="H30" s="23" t="n">
        <v>0.4611758433501357</v>
      </c>
      <c r="I30" s="10" t="n">
        <v>194055.5131578947</v>
      </c>
      <c r="J30" s="10" t="n">
        <v>-138962.75</v>
      </c>
    </row>
    <row r="31">
      <c r="A31" s="8" t="inlineStr">
        <is>
          <t>ТЗ</t>
        </is>
      </c>
      <c r="B31" s="8" t="inlineStr">
        <is>
          <t>Байрамова Кристина Дмитриевна</t>
        </is>
      </c>
      <c r="C31" s="10" t="n">
        <v>46</v>
      </c>
      <c r="D31" s="10" t="n">
        <v>17</v>
      </c>
      <c r="E31" s="23" t="n">
        <v>0.3695652173913043</v>
      </c>
      <c r="F31" s="10" t="n">
        <v>59400</v>
      </c>
      <c r="G31" s="10" t="n">
        <v>27426.25</v>
      </c>
      <c r="H31" s="23" t="n">
        <v>0.4617213804713804</v>
      </c>
      <c r="I31" s="10" t="n">
        <v>44748.09210526316</v>
      </c>
      <c r="J31" s="10" t="n">
        <v>-31973.75</v>
      </c>
    </row>
    <row r="32">
      <c r="A32" s="8" t="inlineStr">
        <is>
          <t>ТЗ</t>
        </is>
      </c>
      <c r="B32" s="8" t="inlineStr">
        <is>
          <t>Кузьмичев Кирилл Константинович</t>
        </is>
      </c>
      <c r="C32" s="10" t="n">
        <v>32</v>
      </c>
      <c r="D32" s="10" t="n">
        <v>15</v>
      </c>
      <c r="E32" s="23" t="n">
        <v>0.46875</v>
      </c>
      <c r="F32" s="10" t="n">
        <v>42500</v>
      </c>
      <c r="G32" s="10" t="n">
        <v>22983.99</v>
      </c>
      <c r="H32" s="23" t="n">
        <v>0.5407997647058823</v>
      </c>
      <c r="I32" s="10" t="n">
        <v>37500.19421052632</v>
      </c>
      <c r="J32" s="10" t="n">
        <v>-19516.01</v>
      </c>
    </row>
    <row r="33">
      <c r="A33" s="8" t="inlineStr">
        <is>
          <t>ТЗ</t>
        </is>
      </c>
      <c r="B33" s="8" t="inlineStr">
        <is>
          <t>Юркова Маргарита Вадимовна</t>
        </is>
      </c>
      <c r="C33" s="10" t="n">
        <v>24</v>
      </c>
      <c r="D33" s="10" t="n">
        <v>13</v>
      </c>
      <c r="E33" s="23" t="n">
        <v>0.5416666666666666</v>
      </c>
      <c r="F33" s="10" t="n">
        <v>30200</v>
      </c>
      <c r="G33" s="10" t="n">
        <v>17482.32</v>
      </c>
      <c r="H33" s="23" t="n">
        <v>0.5788847682119205</v>
      </c>
      <c r="I33" s="10" t="n">
        <v>28523.78526315789</v>
      </c>
      <c r="J33" s="10" t="n">
        <v>-12717.68</v>
      </c>
    </row>
    <row r="34">
      <c r="A34" s="8" t="inlineStr">
        <is>
          <t>ТЗ</t>
        </is>
      </c>
      <c r="B34" s="8" t="inlineStr">
        <is>
          <t>Мельников Никита Алексеевич</t>
        </is>
      </c>
      <c r="C34" s="10" t="n">
        <v>62</v>
      </c>
      <c r="D34" s="10" t="n">
        <v>38</v>
      </c>
      <c r="E34" s="23" t="n">
        <v>0.6129032258064516</v>
      </c>
      <c r="F34" s="10" t="n">
        <v>74700</v>
      </c>
      <c r="G34" s="10" t="n">
        <v>51839</v>
      </c>
      <c r="H34" s="23" t="n">
        <v>0.6939625167336011</v>
      </c>
      <c r="I34" s="10" t="n">
        <v>84579.42105263159</v>
      </c>
      <c r="J34" s="10" t="n">
        <v>-22861</v>
      </c>
    </row>
    <row r="35">
      <c r="A35" s="8" t="inlineStr">
        <is>
          <t>ТЗ</t>
        </is>
      </c>
      <c r="B35" s="8" t="inlineStr">
        <is>
          <t>Бутенко Тамара Евгеньевна</t>
        </is>
      </c>
      <c r="C35" s="10" t="n">
        <v>8</v>
      </c>
      <c r="D35" s="10" t="n">
        <v>4</v>
      </c>
      <c r="E35" s="23" t="n">
        <v>0.5</v>
      </c>
      <c r="F35" s="10" t="n">
        <v>8800</v>
      </c>
      <c r="G35" s="10" t="n">
        <v>6354.5</v>
      </c>
      <c r="H35" s="23" t="n">
        <v>0.7221022727272727</v>
      </c>
      <c r="I35" s="10" t="n">
        <v>10367.86842105263</v>
      </c>
      <c r="J35" s="10" t="n">
        <v>-2445.5</v>
      </c>
    </row>
    <row r="36">
      <c r="A36" s="8" t="inlineStr">
        <is>
          <t>ГП</t>
        </is>
      </c>
      <c r="B36" s="8" t="inlineStr">
        <is>
          <t>Арнст Марина Николаевна</t>
        </is>
      </c>
      <c r="C36" s="10" t="n">
        <v>25</v>
      </c>
      <c r="D36" s="10" t="n">
        <v>1</v>
      </c>
      <c r="E36" s="23" t="n">
        <v>0.04</v>
      </c>
      <c r="F36" s="10" t="n">
        <v>34600</v>
      </c>
      <c r="G36" s="10" t="n">
        <v>1890</v>
      </c>
      <c r="H36" s="23" t="n">
        <v>0.0546242774566474</v>
      </c>
      <c r="I36" s="10" t="n">
        <v>3083.684210526316</v>
      </c>
      <c r="J36" s="10" t="n">
        <v>-32710</v>
      </c>
    </row>
    <row r="37">
      <c r="A37" s="8" t="inlineStr">
        <is>
          <t>ГП</t>
        </is>
      </c>
      <c r="B37" s="8" t="inlineStr">
        <is>
          <t>Куликова Юлия Владимировна</t>
        </is>
      </c>
      <c r="C37" s="10" t="n">
        <v>80</v>
      </c>
      <c r="D37" s="10" t="n">
        <v>31</v>
      </c>
      <c r="E37" s="23" t="n">
        <v>0.3875</v>
      </c>
      <c r="F37" s="10" t="n">
        <v>153200</v>
      </c>
      <c r="G37" s="10" t="n">
        <v>57008.12</v>
      </c>
      <c r="H37" s="23" t="n">
        <v>0.3721156657963446</v>
      </c>
      <c r="I37" s="10" t="n">
        <v>93013.24842105265</v>
      </c>
      <c r="J37" s="10" t="n">
        <v>-96191.88</v>
      </c>
    </row>
    <row r="38">
      <c r="A38" s="8" t="inlineStr">
        <is>
          <t>ГП</t>
        </is>
      </c>
      <c r="B38" s="8" t="inlineStr">
        <is>
          <t>Плахов Петр Сергеевич</t>
        </is>
      </c>
      <c r="C38" s="10" t="n">
        <v>63</v>
      </c>
      <c r="D38" s="10" t="n">
        <v>20</v>
      </c>
      <c r="E38" s="23" t="n">
        <v>0.3174603174603174</v>
      </c>
      <c r="F38" s="10" t="n">
        <v>104200</v>
      </c>
      <c r="G38" s="10" t="n">
        <v>41541.1</v>
      </c>
      <c r="H38" s="23" t="n">
        <v>0.3986669865642994</v>
      </c>
      <c r="I38" s="10" t="n">
        <v>67777.58421052631</v>
      </c>
      <c r="J38" s="10" t="n">
        <v>-62658.9</v>
      </c>
    </row>
    <row r="39">
      <c r="A39" s="8" t="inlineStr">
        <is>
          <t>ГП</t>
        </is>
      </c>
      <c r="B39" s="8" t="inlineStr">
        <is>
          <t>Обедина Татьяна Валентиновна</t>
        </is>
      </c>
      <c r="C39" s="10" t="n">
        <v>58</v>
      </c>
      <c r="D39" s="10" t="n">
        <v>30</v>
      </c>
      <c r="E39" s="23" t="n">
        <v>0.5172413793103449</v>
      </c>
      <c r="F39" s="10" t="n">
        <v>99000</v>
      </c>
      <c r="G39" s="10" t="n">
        <v>54592.73</v>
      </c>
      <c r="H39" s="23" t="n">
        <v>0.5514417171717172</v>
      </c>
      <c r="I39" s="10" t="n">
        <v>89072.34894736842</v>
      </c>
      <c r="J39" s="10" t="n">
        <v>-44407.27</v>
      </c>
    </row>
    <row r="40">
      <c r="A40" s="8" t="inlineStr">
        <is>
          <t>ГП</t>
        </is>
      </c>
      <c r="B40" s="8" t="inlineStr">
        <is>
          <t>Салимова Ксения Валерьевна</t>
        </is>
      </c>
      <c r="C40" s="10" t="n">
        <v>81</v>
      </c>
      <c r="D40" s="10" t="n">
        <v>45</v>
      </c>
      <c r="E40" s="23" t="n">
        <v>0.5555555555555556</v>
      </c>
      <c r="F40" s="10" t="n">
        <v>151800</v>
      </c>
      <c r="G40" s="10" t="n">
        <v>83717.08999999998</v>
      </c>
      <c r="H40" s="23" t="n">
        <v>0.5514959815546771</v>
      </c>
      <c r="I40" s="10" t="n">
        <v>136591.0415789473</v>
      </c>
      <c r="J40" s="10" t="n">
        <v>-68082.91000000002</v>
      </c>
    </row>
    <row r="41">
      <c r="A41" s="8" t="inlineStr">
        <is>
          <t>ГП</t>
        </is>
      </c>
      <c r="B41" s="8" t="inlineStr">
        <is>
          <t>Плахова Екатерина Александровна</t>
        </is>
      </c>
      <c r="C41" s="10" t="n">
        <v>57</v>
      </c>
      <c r="D41" s="10" t="n">
        <v>36</v>
      </c>
      <c r="E41" s="23" t="n">
        <v>0.631578947368421</v>
      </c>
      <c r="F41" s="10" t="n">
        <v>98400</v>
      </c>
      <c r="G41" s="10" t="n">
        <v>64133.5</v>
      </c>
      <c r="H41" s="23" t="n">
        <v>0.6517632113821138</v>
      </c>
      <c r="I41" s="10" t="n">
        <v>104638.8684210526</v>
      </c>
      <c r="J41" s="10" t="n">
        <v>-34266.5</v>
      </c>
    </row>
    <row r="42">
      <c r="A42" s="8" t="inlineStr">
        <is>
          <t>ГП</t>
        </is>
      </c>
      <c r="B42" s="8" t="inlineStr">
        <is>
          <t>Митяшева Елена Владимировна</t>
        </is>
      </c>
      <c r="C42" s="10" t="n">
        <v>5</v>
      </c>
      <c r="D42" s="10" t="n">
        <v>7</v>
      </c>
      <c r="E42" s="23" t="n">
        <v>1.4</v>
      </c>
      <c r="F42" s="10" t="n">
        <v>8800</v>
      </c>
      <c r="G42" s="10" t="n">
        <v>10565</v>
      </c>
      <c r="H42" s="23" t="n">
        <v>1.200568181818182</v>
      </c>
      <c r="I42" s="10" t="n">
        <v>17237.63157894737</v>
      </c>
      <c r="J42" s="10" t="n">
        <v>1765</v>
      </c>
    </row>
    <row r="43">
      <c r="A43" s="8" t="inlineStr">
        <is>
          <t>БИ</t>
        </is>
      </c>
      <c r="B43" s="8" t="inlineStr">
        <is>
          <t>Колян Андраник Сейранович</t>
        </is>
      </c>
      <c r="C43" s="10" t="n">
        <v>144</v>
      </c>
      <c r="D43" s="10" t="n">
        <v>43</v>
      </c>
      <c r="E43" s="23" t="n">
        <v>0.2986111111111111</v>
      </c>
      <c r="F43" s="10" t="n">
        <v>150000</v>
      </c>
      <c r="G43" s="10" t="n">
        <v>42365</v>
      </c>
      <c r="H43" s="23" t="n">
        <v>0.2824333333333333</v>
      </c>
      <c r="I43" s="10" t="n">
        <v>69121.84210526316</v>
      </c>
      <c r="J43" s="10" t="n">
        <v>-107635</v>
      </c>
    </row>
    <row r="47">
      <c r="A47" s="2" t="inlineStr">
        <is>
          <t>Дорожная карта по дням</t>
        </is>
      </c>
    </row>
    <row r="48">
      <c r="A48" s="20" t="inlineStr">
        <is>
          <t>День</t>
        </is>
      </c>
      <c r="B48" s="20" t="inlineStr">
        <is>
          <t>Дата</t>
        </is>
      </c>
      <c r="C48" s="20" t="inlineStr">
        <is>
          <t>План ₽ накоп.</t>
        </is>
      </c>
      <c r="D48" s="20" t="inlineStr">
        <is>
          <t>Факт ₽ день</t>
        </is>
      </c>
      <c r="E48" s="20" t="inlineStr">
        <is>
          <t>Факт ₽ накоп.</t>
        </is>
      </c>
      <c r="F48" s="20" t="inlineStr">
        <is>
          <t>% ₽</t>
        </is>
      </c>
      <c r="G48" s="20" t="inlineStr">
        <is>
          <t>План трен. накоп.</t>
        </is>
      </c>
      <c r="H48" s="20" t="inlineStr">
        <is>
          <t>Факт трен. день</t>
        </is>
      </c>
      <c r="I48" s="20" t="inlineStr">
        <is>
          <t>Факт трен. накоп.</t>
        </is>
      </c>
      <c r="J48" s="20" t="inlineStr">
        <is>
          <t>% трен.</t>
        </is>
      </c>
    </row>
    <row r="49">
      <c r="A49" s="8" t="n">
        <v>1</v>
      </c>
      <c r="B49" s="8" t="inlineStr">
        <is>
          <t>01.07.2026</t>
        </is>
      </c>
      <c r="C49" s="10" t="n">
        <v>75827.40865262254</v>
      </c>
      <c r="D49" s="10" t="n">
        <v>81170.81</v>
      </c>
      <c r="E49" s="10" t="n">
        <v>81170.81</v>
      </c>
      <c r="F49" s="23" t="n">
        <v>1.070467940845195</v>
      </c>
      <c r="G49" s="10" t="n">
        <v>50.87876350684419</v>
      </c>
      <c r="H49" s="10" t="n">
        <v>52</v>
      </c>
      <c r="I49" s="10" t="n">
        <v>52</v>
      </c>
      <c r="J49" s="23" t="n">
        <v>1.022037416318205</v>
      </c>
    </row>
    <row r="50">
      <c r="A50" s="8" t="n">
        <v>2</v>
      </c>
      <c r="B50" s="8" t="inlineStr">
        <is>
          <t>02.07.2026</t>
        </is>
      </c>
      <c r="C50" s="10" t="n">
        <v>154114.1358731201</v>
      </c>
      <c r="D50" s="10" t="n">
        <v>67322.95000000001</v>
      </c>
      <c r="E50" s="10" t="n">
        <v>148493.76</v>
      </c>
      <c r="F50" s="23" t="n">
        <v>0.9635310814204139</v>
      </c>
      <c r="G50" s="10" t="n">
        <v>100.7435305545836</v>
      </c>
      <c r="H50" s="10" t="n">
        <v>43</v>
      </c>
      <c r="I50" s="10" t="n">
        <v>95</v>
      </c>
      <c r="J50" s="23" t="n">
        <v>0.9429885916945134</v>
      </c>
    </row>
    <row r="51">
      <c r="A51" s="8" t="n">
        <v>3</v>
      </c>
      <c r="B51" s="8" t="inlineStr">
        <is>
          <t>03.07.2026</t>
        </is>
      </c>
      <c r="C51" s="10" t="n">
        <v>217700.3850439988</v>
      </c>
      <c r="D51" s="10" t="n">
        <v>33729.37</v>
      </c>
      <c r="E51" s="10" t="n">
        <v>182223.13</v>
      </c>
      <c r="F51" s="23" t="n">
        <v>0.8370363238593787</v>
      </c>
      <c r="G51" s="10" t="n">
        <v>144.2857314455523</v>
      </c>
      <c r="H51" s="10" t="n">
        <v>20</v>
      </c>
      <c r="I51" s="10" t="n">
        <v>115</v>
      </c>
      <c r="J51" s="23" t="n">
        <v>0.7970296081799083</v>
      </c>
    </row>
    <row r="52">
      <c r="A52" s="8" t="n">
        <v>4</v>
      </c>
      <c r="B52" s="8" t="inlineStr">
        <is>
          <t>04.07.2026</t>
        </is>
      </c>
      <c r="C52" s="10" t="n">
        <v>251333.6769798424</v>
      </c>
      <c r="D52" s="10" t="n">
        <v>21206.63</v>
      </c>
      <c r="E52" s="10" t="n">
        <v>203429.76</v>
      </c>
      <c r="F52" s="23" t="n">
        <v>0.8094011214275737</v>
      </c>
      <c r="G52" s="10" t="n">
        <v>165.6393039372876</v>
      </c>
      <c r="H52" s="10" t="n">
        <v>11</v>
      </c>
      <c r="I52" s="10" t="n">
        <v>126</v>
      </c>
      <c r="J52" s="23" t="n">
        <v>0.7606890212947565</v>
      </c>
    </row>
    <row r="53">
      <c r="A53" s="8" t="n">
        <v>5</v>
      </c>
      <c r="B53" s="8" t="inlineStr">
        <is>
          <t>05.07.2026</t>
        </is>
      </c>
      <c r="C53" s="10" t="n">
        <v>276504.8210407034</v>
      </c>
      <c r="D53" s="10" t="n">
        <v>9719.67</v>
      </c>
      <c r="E53" s="10" t="n">
        <v>213149.43</v>
      </c>
      <c r="F53" s="23" t="n">
        <v>0.7708705736042952</v>
      </c>
      <c r="G53" s="10" t="n">
        <v>184.4545715673424</v>
      </c>
      <c r="H53" s="10" t="n">
        <v>8</v>
      </c>
      <c r="I53" s="10" t="n">
        <v>134</v>
      </c>
      <c r="J53" s="23" t="n">
        <v>0.7264661366827552</v>
      </c>
    </row>
    <row r="54">
      <c r="A54" s="8" t="n">
        <v>6</v>
      </c>
      <c r="B54" s="8" t="inlineStr">
        <is>
          <t>06.07.2026</t>
        </is>
      </c>
      <c r="C54" s="10" t="n">
        <v>340669.8612277579</v>
      </c>
      <c r="D54" s="10" t="n">
        <v>59469.13</v>
      </c>
      <c r="E54" s="10" t="n">
        <v>272618.5600000001</v>
      </c>
      <c r="F54" s="23" t="n">
        <v>0.8002426719449022</v>
      </c>
      <c r="G54" s="10" t="n">
        <v>229.6337471341207</v>
      </c>
      <c r="H54" s="10" t="n">
        <v>37</v>
      </c>
      <c r="I54" s="10" t="n">
        <v>171</v>
      </c>
      <c r="J54" s="23" t="n">
        <v>0.7446640667328621</v>
      </c>
    </row>
    <row r="55">
      <c r="A55" s="8" t="n">
        <v>7</v>
      </c>
      <c r="B55" s="8" t="inlineStr">
        <is>
          <t>07.07.2026</t>
        </is>
      </c>
      <c r="C55" s="10" t="n">
        <v>420574.9037390003</v>
      </c>
      <c r="D55" s="10" t="n">
        <v>75190</v>
      </c>
      <c r="E55" s="10" t="n">
        <v>347808.5600000001</v>
      </c>
      <c r="F55" s="23" t="n">
        <v>0.8269836286186075</v>
      </c>
      <c r="G55" s="10" t="n">
        <v>281.178567138612</v>
      </c>
      <c r="H55" s="10" t="n">
        <v>51</v>
      </c>
      <c r="I55" s="10" t="n">
        <v>222</v>
      </c>
      <c r="J55" s="23" t="n">
        <v>0.7895338619126012</v>
      </c>
    </row>
    <row r="56">
      <c r="A56" s="8" t="n">
        <v>8</v>
      </c>
      <c r="B56" s="8" t="inlineStr">
        <is>
          <t>08.07.2026</t>
        </is>
      </c>
      <c r="C56" s="10" t="n">
        <v>496402.3123916229</v>
      </c>
      <c r="D56" s="10" t="n">
        <v>47119.42</v>
      </c>
      <c r="E56" s="10" t="n">
        <v>394927.98</v>
      </c>
      <c r="F56" s="23" t="n">
        <v>0.7955804599242732</v>
      </c>
      <c r="G56" s="10" t="n">
        <v>332.0573306454562</v>
      </c>
      <c r="H56" s="10" t="n">
        <v>32</v>
      </c>
      <c r="I56" s="10" t="n">
        <v>254</v>
      </c>
      <c r="J56" s="23" t="n">
        <v>0.7649281511306267</v>
      </c>
    </row>
    <row r="57">
      <c r="A57" s="8" t="n">
        <v>9</v>
      </c>
      <c r="B57" s="8" t="inlineStr">
        <is>
          <t>09.07.2026</t>
        </is>
      </c>
      <c r="C57" s="10" t="n">
        <v>574689.0396121205</v>
      </c>
      <c r="D57" s="10" t="n">
        <v>60071.5</v>
      </c>
      <c r="E57" s="10" t="n">
        <v>454999.48</v>
      </c>
      <c r="F57" s="23" t="n">
        <v>0.7917316124683647</v>
      </c>
      <c r="G57" s="10" t="n">
        <v>381.9220976931956</v>
      </c>
      <c r="H57" s="10" t="n">
        <v>35</v>
      </c>
      <c r="I57" s="10" t="n">
        <v>289</v>
      </c>
      <c r="J57" s="23" t="n">
        <v>0.7566988182814144</v>
      </c>
    </row>
    <row r="58">
      <c r="A58" s="8" t="n">
        <v>10</v>
      </c>
      <c r="B58" s="8" t="inlineStr">
        <is>
          <t>10.07.2026</t>
        </is>
      </c>
      <c r="C58" s="10" t="n">
        <v>638275.2887829992</v>
      </c>
      <c r="D58" s="10" t="n">
        <v>50345.68</v>
      </c>
      <c r="E58" s="10" t="n">
        <v>505345.16</v>
      </c>
      <c r="F58" s="23" t="n">
        <v>0.7917354296506492</v>
      </c>
      <c r="G58" s="10" t="n">
        <v>425.4642985841642</v>
      </c>
      <c r="H58" s="10" t="n">
        <v>32</v>
      </c>
      <c r="I58" s="10" t="n">
        <v>321</v>
      </c>
      <c r="J58" s="23" t="n">
        <v>0.7544698840025014</v>
      </c>
    </row>
    <row r="59">
      <c r="A59" s="8" t="n">
        <v>11</v>
      </c>
      <c r="B59" s="8" t="inlineStr">
        <is>
          <t>11.07.2026</t>
        </is>
      </c>
      <c r="C59" s="10" t="n">
        <v>671908.5807188428</v>
      </c>
      <c r="D59" s="10" t="n">
        <v>32242.75</v>
      </c>
      <c r="E59" s="10" t="n">
        <v>537587.91</v>
      </c>
      <c r="F59" s="23" t="n">
        <v>0.8000908537659401</v>
      </c>
      <c r="G59" s="10" t="n">
        <v>446.8178710758995</v>
      </c>
      <c r="H59" s="10" t="n">
        <v>20</v>
      </c>
      <c r="I59" s="10" t="n">
        <v>341</v>
      </c>
      <c r="J59" s="23" t="n">
        <v>0.7631744880277527</v>
      </c>
    </row>
    <row r="60">
      <c r="A60" s="8" t="n">
        <v>12</v>
      </c>
      <c r="B60" s="8" t="inlineStr">
        <is>
          <t>12.07.2026</t>
        </is>
      </c>
      <c r="C60" s="10" t="n">
        <v>697079.7247797038</v>
      </c>
      <c r="D60" s="10" t="n">
        <v>18957</v>
      </c>
      <c r="E60" s="10" t="n">
        <v>556544.91</v>
      </c>
      <c r="F60" s="23" t="n">
        <v>0.7983949184232598</v>
      </c>
      <c r="G60" s="10" t="n">
        <v>465.6331387059543</v>
      </c>
      <c r="H60" s="10" t="n">
        <v>12</v>
      </c>
      <c r="I60" s="10" t="n">
        <v>353</v>
      </c>
      <c r="J60" s="23" t="n">
        <v>0.7581075543313472</v>
      </c>
    </row>
    <row r="61">
      <c r="A61" s="8" t="n">
        <v>13</v>
      </c>
      <c r="B61" s="8" t="inlineStr">
        <is>
          <t>13.07.2026</t>
        </is>
      </c>
      <c r="C61" s="10" t="n">
        <v>761244.7649667583</v>
      </c>
      <c r="D61" s="10" t="n">
        <v>59144.79</v>
      </c>
      <c r="E61" s="10" t="n">
        <v>615689.7000000001</v>
      </c>
      <c r="F61" s="23" t="n">
        <v>0.8087933452348742</v>
      </c>
      <c r="G61" s="10" t="n">
        <v>510.8123142727326</v>
      </c>
      <c r="H61" s="10" t="n">
        <v>37</v>
      </c>
      <c r="I61" s="10" t="n">
        <v>390</v>
      </c>
      <c r="J61" s="23" t="n">
        <v>0.7634898163237535</v>
      </c>
    </row>
    <row r="62">
      <c r="A62" s="8" t="n">
        <v>14</v>
      </c>
      <c r="B62" s="8" t="inlineStr">
        <is>
          <t>14.07.2026</t>
        </is>
      </c>
      <c r="C62" s="10" t="n">
        <v>841149.8074780006</v>
      </c>
      <c r="D62" s="10" t="n">
        <v>48471.2</v>
      </c>
      <c r="E62" s="10" t="n">
        <v>664160.9</v>
      </c>
      <c r="F62" s="23" t="n">
        <v>0.7895869369468653</v>
      </c>
      <c r="G62" s="10" t="n">
        <v>562.357134277224</v>
      </c>
      <c r="H62" s="10" t="n">
        <v>29</v>
      </c>
      <c r="I62" s="10" t="n">
        <v>419</v>
      </c>
      <c r="J62" s="23" t="n">
        <v>0.7450781264445495</v>
      </c>
    </row>
    <row r="63">
      <c r="A63" s="8" t="n">
        <v>15</v>
      </c>
      <c r="B63" s="8" t="inlineStr">
        <is>
          <t>15.07.2026</t>
        </is>
      </c>
      <c r="C63" s="10" t="n">
        <v>916977.2161306231</v>
      </c>
      <c r="D63" s="10" t="n">
        <v>44671.32</v>
      </c>
      <c r="E63" s="10" t="n">
        <v>708832.22</v>
      </c>
      <c r="F63" s="23" t="n">
        <v>0.7730096315708536</v>
      </c>
      <c r="G63" s="10" t="n">
        <v>613.2358977840681</v>
      </c>
      <c r="H63" s="10" t="n">
        <v>31</v>
      </c>
      <c r="I63" s="10" t="n">
        <v>450</v>
      </c>
      <c r="J63" s="23" t="n">
        <v>0.7338122272784061</v>
      </c>
    </row>
    <row r="64">
      <c r="A64" s="8" t="n">
        <v>16</v>
      </c>
      <c r="B64" s="8" t="inlineStr">
        <is>
          <t>16.07.2026</t>
        </is>
      </c>
      <c r="C64" s="10" t="n">
        <v>995263.9433511207</v>
      </c>
      <c r="D64" s="10" t="n">
        <v>70319.67999999999</v>
      </c>
      <c r="E64" s="10" t="n">
        <v>779151.8999999999</v>
      </c>
      <c r="F64" s="23" t="n">
        <v>0.782859567258654</v>
      </c>
      <c r="G64" s="10" t="n">
        <v>663.1006648318075</v>
      </c>
      <c r="H64" s="10" t="n">
        <v>40</v>
      </c>
      <c r="I64" s="10" t="n">
        <v>490</v>
      </c>
      <c r="J64" s="23" t="n">
        <v>0.7389526598111409</v>
      </c>
    </row>
    <row r="65">
      <c r="A65" s="8" t="n">
        <v>17</v>
      </c>
      <c r="B65" s="8" t="inlineStr">
        <is>
          <t>17.07.2026</t>
        </is>
      </c>
      <c r="C65" s="10" t="n">
        <v>1058850.192521999</v>
      </c>
      <c r="D65" s="10" t="n">
        <v>38330.95</v>
      </c>
      <c r="E65" s="10" t="n">
        <v>817482.8499999999</v>
      </c>
      <c r="F65" s="23" t="n">
        <v>0.7720476945401464</v>
      </c>
      <c r="G65" s="10" t="n">
        <v>706.6428657227762</v>
      </c>
      <c r="H65" s="10" t="n">
        <v>25</v>
      </c>
      <c r="I65" s="10" t="n">
        <v>515</v>
      </c>
      <c r="J65" s="23" t="n">
        <v>0.7287981312501359</v>
      </c>
    </row>
    <row r="66">
      <c r="A66" s="8" t="n">
        <v>18</v>
      </c>
      <c r="B66" s="8" t="inlineStr">
        <is>
          <t>18.07.2026</t>
        </is>
      </c>
      <c r="C66" s="10" t="n">
        <v>1092483.484457843</v>
      </c>
      <c r="D66" s="10" t="n">
        <v>23371.25</v>
      </c>
      <c r="E66" s="10" t="n">
        <v>840854.0999999999</v>
      </c>
      <c r="F66" s="23" t="n">
        <v>0.7696721387209647</v>
      </c>
      <c r="G66" s="10" t="n">
        <v>727.9964382145115</v>
      </c>
      <c r="H66" s="10" t="n">
        <v>14</v>
      </c>
      <c r="I66" s="10" t="n">
        <v>529</v>
      </c>
      <c r="J66" s="23" t="n">
        <v>0.7266519068382101</v>
      </c>
    </row>
    <row r="67">
      <c r="A67" s="8" t="n">
        <v>19</v>
      </c>
      <c r="B67" s="8" t="inlineStr">
        <is>
          <t>19.07.2026</t>
        </is>
      </c>
      <c r="C67" s="10" t="n">
        <v>1117654.628518704</v>
      </c>
      <c r="D67" s="10" t="n">
        <v>26501.25</v>
      </c>
      <c r="E67" s="10" t="n">
        <v>867355.3499999999</v>
      </c>
      <c r="F67" s="23" t="n">
        <v>0.7760495307477578</v>
      </c>
      <c r="G67" s="10" t="n">
        <v>746.8117058445663</v>
      </c>
      <c r="H67" s="10" t="n">
        <v>18</v>
      </c>
      <c r="I67" s="10" t="n">
        <v>547</v>
      </c>
      <c r="J67" s="23" t="n">
        <v>0.7324470086892919</v>
      </c>
    </row>
    <row r="68">
      <c r="A68" s="8" t="n">
        <v>20</v>
      </c>
      <c r="B68" s="8" t="inlineStr">
        <is>
          <t>20.07.2026</t>
        </is>
      </c>
      <c r="C68" s="10" t="n">
        <v>1181819.668705759</v>
      </c>
      <c r="D68" s="10" t="n">
        <v>0</v>
      </c>
      <c r="E68" s="10" t="n">
        <v>867355.3499999999</v>
      </c>
      <c r="F68" s="23" t="n">
        <v>0.7339151420198169</v>
      </c>
      <c r="G68" s="10" t="n">
        <v>791.9908814113446</v>
      </c>
      <c r="H68" s="10" t="n">
        <v>0</v>
      </c>
      <c r="I68" s="10" t="n">
        <v>547</v>
      </c>
      <c r="J68" s="23" t="n">
        <v>0.6906645175323665</v>
      </c>
    </row>
    <row r="69">
      <c r="A69" s="8" t="n">
        <v>21</v>
      </c>
      <c r="B69" s="8" t="inlineStr">
        <is>
          <t>21.07.2026</t>
        </is>
      </c>
      <c r="C69" s="10" t="n">
        <v>1261724.711217001</v>
      </c>
      <c r="D69" s="10" t="n">
        <v>0</v>
      </c>
      <c r="E69" s="10" t="n">
        <v>867355.3499999999</v>
      </c>
      <c r="F69" s="23" t="n">
        <v>0.6874362864490378</v>
      </c>
      <c r="G69" s="10" t="n">
        <v>843.535701415836</v>
      </c>
      <c r="H69" s="10" t="n">
        <v>0</v>
      </c>
      <c r="I69" s="10" t="n">
        <v>547</v>
      </c>
      <c r="J69" s="23" t="n">
        <v>0.6484609946939834</v>
      </c>
    </row>
    <row r="70">
      <c r="A70" s="8" t="n">
        <v>22</v>
      </c>
      <c r="B70" s="8" t="inlineStr">
        <is>
          <t>22.07.2026</t>
        </is>
      </c>
      <c r="C70" s="10" t="n">
        <v>1337552.119869624</v>
      </c>
      <c r="D70" s="10" t="n">
        <v>0</v>
      </c>
      <c r="E70" s="10" t="n">
        <v>867355.3499999999</v>
      </c>
      <c r="F70" s="23" t="n">
        <v>0.6484647118532805</v>
      </c>
      <c r="G70" s="10" t="n">
        <v>894.4144649226802</v>
      </c>
      <c r="H70" s="10" t="n">
        <v>0</v>
      </c>
      <c r="I70" s="10" t="n">
        <v>547</v>
      </c>
      <c r="J70" s="23" t="n">
        <v>0.6115732934253101</v>
      </c>
    </row>
    <row r="71">
      <c r="A71" s="8" t="n">
        <v>23</v>
      </c>
      <c r="B71" s="8" t="inlineStr">
        <is>
          <t>23.07.2026</t>
        </is>
      </c>
      <c r="C71" s="10" t="n">
        <v>1415838.847090121</v>
      </c>
      <c r="D71" s="10" t="n">
        <v>0</v>
      </c>
      <c r="E71" s="10" t="n">
        <v>867355.3499999999</v>
      </c>
      <c r="F71" s="23" t="n">
        <v>0.6126088091046642</v>
      </c>
      <c r="G71" s="10" t="n">
        <v>944.2792319704196</v>
      </c>
      <c r="H71" s="10" t="n">
        <v>0</v>
      </c>
      <c r="I71" s="10" t="n">
        <v>547</v>
      </c>
      <c r="J71" s="23" t="n">
        <v>0.5792778041497108</v>
      </c>
    </row>
    <row r="72">
      <c r="A72" s="8" t="n">
        <v>24</v>
      </c>
      <c r="B72" s="8" t="inlineStr">
        <is>
          <t>24.07.2026</t>
        </is>
      </c>
      <c r="C72" s="10" t="n">
        <v>1479425.096261</v>
      </c>
      <c r="D72" s="10" t="n">
        <v>0</v>
      </c>
      <c r="E72" s="10" t="n">
        <v>867355.3499999999</v>
      </c>
      <c r="F72" s="23" t="n">
        <v>0.5862786512085646</v>
      </c>
      <c r="G72" s="10" t="n">
        <v>987.8214328613882</v>
      </c>
      <c r="H72" s="10" t="n">
        <v>0</v>
      </c>
      <c r="I72" s="10" t="n">
        <v>547</v>
      </c>
      <c r="J72" s="23" t="n">
        <v>0.5537438061204281</v>
      </c>
    </row>
    <row r="73">
      <c r="A73" s="8" t="n">
        <v>25</v>
      </c>
      <c r="B73" s="8" t="inlineStr">
        <is>
          <t>25.07.2026</t>
        </is>
      </c>
      <c r="C73" s="10" t="n">
        <v>1513058.388196843</v>
      </c>
      <c r="D73" s="10" t="n">
        <v>0</v>
      </c>
      <c r="E73" s="10" t="n">
        <v>867355.3499999999</v>
      </c>
      <c r="F73" s="23" t="n">
        <v>0.5732464502137641</v>
      </c>
      <c r="G73" s="10" t="n">
        <v>1009.175005353124</v>
      </c>
      <c r="H73" s="10" t="n">
        <v>0</v>
      </c>
      <c r="I73" s="10" t="n">
        <v>547</v>
      </c>
      <c r="J73" s="23" t="n">
        <v>0.5420269002883177</v>
      </c>
    </row>
    <row r="74">
      <c r="A74" s="8" t="n">
        <v>26</v>
      </c>
      <c r="B74" s="8" t="inlineStr">
        <is>
          <t>26.07.2026</t>
        </is>
      </c>
      <c r="C74" s="10" t="n">
        <v>1538229.532257705</v>
      </c>
      <c r="D74" s="10" t="n">
        <v>0</v>
      </c>
      <c r="E74" s="10" t="n">
        <v>867355.3499999999</v>
      </c>
      <c r="F74" s="23" t="n">
        <v>0.563866010768209</v>
      </c>
      <c r="G74" s="10" t="n">
        <v>1027.990272983178</v>
      </c>
      <c r="H74" s="10" t="n">
        <v>0</v>
      </c>
      <c r="I74" s="10" t="n">
        <v>547</v>
      </c>
      <c r="J74" s="23" t="n">
        <v>0.5321062021458941</v>
      </c>
    </row>
    <row r="75">
      <c r="A75" s="8" t="n">
        <v>27</v>
      </c>
      <c r="B75" s="8" t="inlineStr">
        <is>
          <t>27.07.2026</t>
        </is>
      </c>
      <c r="C75" s="10" t="n">
        <v>1602394.572444759</v>
      </c>
      <c r="D75" s="10" t="n">
        <v>0</v>
      </c>
      <c r="E75" s="10" t="n">
        <v>867355.3499999999</v>
      </c>
      <c r="F75" s="23" t="n">
        <v>0.5412869994165567</v>
      </c>
      <c r="G75" s="10" t="n">
        <v>1073.169448549957</v>
      </c>
      <c r="H75" s="10" t="n">
        <v>0</v>
      </c>
      <c r="I75" s="10" t="n">
        <v>547</v>
      </c>
      <c r="J75" s="23" t="n">
        <v>0.5097051548933811</v>
      </c>
    </row>
    <row r="76">
      <c r="A76" s="8" t="n">
        <v>28</v>
      </c>
      <c r="B76" s="8" t="inlineStr">
        <is>
          <t>28.07.2026</t>
        </is>
      </c>
      <c r="C76" s="10" t="n">
        <v>1682299.614956002</v>
      </c>
      <c r="D76" s="10" t="n">
        <v>0</v>
      </c>
      <c r="E76" s="10" t="n">
        <v>867355.3499999999</v>
      </c>
      <c r="F76" s="23" t="n">
        <v>0.5155772148367783</v>
      </c>
      <c r="G76" s="10" t="n">
        <v>1124.714268554448</v>
      </c>
      <c r="H76" s="10" t="n">
        <v>0</v>
      </c>
      <c r="I76" s="10" t="n">
        <v>547</v>
      </c>
      <c r="J76" s="23" t="n">
        <v>0.4863457460204876</v>
      </c>
    </row>
    <row r="77">
      <c r="A77" s="8" t="n">
        <v>29</v>
      </c>
      <c r="B77" s="8" t="inlineStr">
        <is>
          <t>29.07.2026</t>
        </is>
      </c>
      <c r="C77" s="10" t="n">
        <v>1758127.023608624</v>
      </c>
      <c r="D77" s="10" t="n">
        <v>0</v>
      </c>
      <c r="E77" s="10" t="n">
        <v>867355.3499999999</v>
      </c>
      <c r="F77" s="23" t="n">
        <v>0.4933405484091356</v>
      </c>
      <c r="G77" s="10" t="n">
        <v>1175.593032061292</v>
      </c>
      <c r="H77" s="10" t="n">
        <v>0</v>
      </c>
      <c r="I77" s="10" t="n">
        <v>547</v>
      </c>
      <c r="J77" s="23" t="n">
        <v>0.4652970756732768</v>
      </c>
    </row>
    <row r="78">
      <c r="A78" s="8" t="n">
        <v>30</v>
      </c>
      <c r="B78" s="8" t="inlineStr">
        <is>
          <t>30.07.2026</t>
        </is>
      </c>
      <c r="C78" s="10" t="n">
        <v>1836413.750829122</v>
      </c>
      <c r="D78" s="10" t="n">
        <v>0</v>
      </c>
      <c r="E78" s="10" t="n">
        <v>867355.3499999999</v>
      </c>
      <c r="F78" s="23" t="n">
        <v>0.4723093309491927</v>
      </c>
      <c r="G78" s="10" t="n">
        <v>1225.457799109032</v>
      </c>
      <c r="H78" s="10" t="n">
        <v>0</v>
      </c>
      <c r="I78" s="10" t="n">
        <v>547</v>
      </c>
      <c r="J78" s="23" t="n">
        <v>0.4463638000408468</v>
      </c>
    </row>
    <row r="79">
      <c r="A79" s="8" t="n">
        <v>31</v>
      </c>
      <c r="B79" s="8" t="inlineStr">
        <is>
          <t>31.07.2026</t>
        </is>
      </c>
      <c r="C79" s="10" t="n">
        <v>1900000</v>
      </c>
      <c r="D79" s="10" t="n">
        <v>0</v>
      </c>
      <c r="E79" s="10" t="n">
        <v>867355.3499999999</v>
      </c>
      <c r="F79" s="23" t="n">
        <v>0.4565028157894736</v>
      </c>
      <c r="G79" s="10" t="n">
        <v>1269</v>
      </c>
      <c r="H79" s="10" t="n">
        <v>0</v>
      </c>
      <c r="I79" s="10" t="n">
        <v>547</v>
      </c>
      <c r="J79" s="23" t="n">
        <v>0.4310480693459417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3">
    <cfRule type="dataBar" priority="5">
      <dataBar showValue="1">
        <cfvo type="num" val="0"/>
        <cfvo type="num" val="1"/>
        <color rgb="00B7E4C7"/>
      </dataBar>
    </cfRule>
  </conditionalFormatting>
  <conditionalFormatting sqref="H25:H43">
    <cfRule type="dataBar" priority="5">
      <dataBar showValue="1">
        <cfvo type="num" val="0"/>
        <cfvo type="num" val="1"/>
        <color rgb="00B7E4C7"/>
      </dataBar>
    </cfRule>
  </conditionalFormatting>
  <conditionalFormatting sqref="F49:F79">
    <cfRule type="dataBar" priority="7">
      <dataBar showValue="1">
        <cfvo type="num" val="0"/>
        <cfvo type="num" val="1"/>
        <color rgb="00B7E4C7"/>
      </dataBar>
    </cfRule>
  </conditionalFormatting>
  <conditionalFormatting sqref="J49:J79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2026-09-28T20:28:46Z</dcterms:created>
  <dcterms:modified xsi:type="dcterms:W3CDTF">2026-09-28T20:28:46Z</dcterms:modified>
</cp:coreProperties>
</file>